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per\Global Timber 2025 Paper\AA Resubmitted Files\"/>
    </mc:Choice>
  </mc:AlternateContent>
  <xr:revisionPtr revIDLastSave="0" documentId="8_{3A5E8D1C-7D40-4872-A5A7-08FFD4E23A45}" xr6:coauthVersionLast="47" xr6:coauthVersionMax="47" xr10:uidLastSave="{00000000-0000-0000-0000-000000000000}"/>
  <bookViews>
    <workbookView xWindow="576" yWindow="852" windowWidth="22464" windowHeight="11388" xr2:uid="{00000000-000D-0000-FFFF-FFFF00000000}"/>
  </bookViews>
  <sheets>
    <sheet name="Timber, Wood, Carbon 2023" sheetId="1" r:id="rId1"/>
    <sheet name="Sheet2" sheetId="2" r:id="rId2"/>
    <sheet name="Sheet3" sheetId="3" r:id="rId3"/>
  </sheets>
  <definedNames>
    <definedName name="_xlnm.Print_Area" localSheetId="0">'Timber, Wood, Carbon 2023'!$A$1:$AE$83</definedName>
    <definedName name="_xlnm.Print_Titles" localSheetId="0">'Timber, Wood, Carbon 2023'!$5:$7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W11" i="1"/>
  <c r="W13" i="1"/>
  <c r="W14" i="1"/>
  <c r="W16" i="1"/>
  <c r="W17" i="1"/>
  <c r="W18" i="1"/>
  <c r="W19" i="1"/>
  <c r="W21" i="1"/>
  <c r="W22" i="1"/>
  <c r="W23" i="1"/>
  <c r="W25" i="1"/>
  <c r="W26" i="1"/>
  <c r="W27" i="1"/>
  <c r="W28" i="1"/>
  <c r="W29" i="1"/>
  <c r="W30" i="1"/>
  <c r="W32" i="1"/>
  <c r="W33" i="1"/>
  <c r="W35" i="1"/>
  <c r="W36" i="1"/>
  <c r="W38" i="1"/>
  <c r="W39" i="1"/>
  <c r="W41" i="1"/>
  <c r="W42" i="1"/>
  <c r="W44" i="1"/>
  <c r="W45" i="1"/>
  <c r="W47" i="1"/>
  <c r="W48" i="1"/>
  <c r="W49" i="1"/>
  <c r="W50" i="1"/>
  <c r="W51" i="1"/>
  <c r="W53" i="1"/>
  <c r="W54" i="1"/>
  <c r="W55" i="1"/>
  <c r="W56" i="1"/>
  <c r="W58" i="1"/>
  <c r="W59" i="1"/>
  <c r="W60" i="1"/>
  <c r="W61" i="1"/>
  <c r="W62" i="1"/>
  <c r="W63" i="1"/>
  <c r="W65" i="1"/>
  <c r="W66" i="1"/>
  <c r="W9" i="1"/>
</calcChain>
</file>

<file path=xl/sharedStrings.xml><?xml version="1.0" encoding="utf-8"?>
<sst xmlns="http://schemas.openxmlformats.org/spreadsheetml/2006/main" count="262" uniqueCount="153">
  <si>
    <t>Rotation</t>
  </si>
  <si>
    <t>Country</t>
  </si>
  <si>
    <t>Species</t>
  </si>
  <si>
    <t>Age (yrs)</t>
  </si>
  <si>
    <t>m3/ha/yr</t>
  </si>
  <si>
    <t>Site Prep</t>
  </si>
  <si>
    <t>Planting</t>
  </si>
  <si>
    <t>Tot Yr 0-5</t>
  </si>
  <si>
    <t>Biomass</t>
  </si>
  <si>
    <t>Pulpwood</t>
  </si>
  <si>
    <t>Medium</t>
  </si>
  <si>
    <t>Large</t>
  </si>
  <si>
    <t xml:space="preserve">   NPV   </t>
  </si>
  <si>
    <t>(~5 cm)</t>
  </si>
  <si>
    <t>(~15 cm)</t>
  </si>
  <si>
    <t>(~25 cm)</t>
  </si>
  <si>
    <t>Argentina</t>
  </si>
  <si>
    <t>Pinus taeda - Misiones</t>
  </si>
  <si>
    <t>Brazil</t>
  </si>
  <si>
    <t>Pinus taeda sawtimber</t>
  </si>
  <si>
    <t>Chile</t>
  </si>
  <si>
    <t>Pinus radiata Sawtimber - Good Site</t>
  </si>
  <si>
    <t>Pinus radiata - Pulpwood - Poor Site</t>
  </si>
  <si>
    <t>Eucalyptus globulus pulpwood</t>
  </si>
  <si>
    <t>Eucalyptus nitens pulpwood</t>
  </si>
  <si>
    <t>China</t>
  </si>
  <si>
    <t>Pinus massoniana</t>
  </si>
  <si>
    <t>Eucalyptus</t>
  </si>
  <si>
    <t>Colombia</t>
  </si>
  <si>
    <t>Eucalyptus grandis</t>
  </si>
  <si>
    <t>Pinus tecunumanii</t>
  </si>
  <si>
    <t>Mexico</t>
  </si>
  <si>
    <t>Pinus gregii</t>
  </si>
  <si>
    <t>Paraguay</t>
  </si>
  <si>
    <t>Eucalyptus sp. clones</t>
  </si>
  <si>
    <t>Uruguay</t>
  </si>
  <si>
    <t>Eucalyptus globulus</t>
  </si>
  <si>
    <t xml:space="preserve">Uruguay </t>
  </si>
  <si>
    <t>USA</t>
  </si>
  <si>
    <t>Psuedotsuga menziesii Site I</t>
  </si>
  <si>
    <t xml:space="preserve">MAI </t>
  </si>
  <si>
    <t>Establishment Costs ($/Ha)</t>
  </si>
  <si>
    <t>($/Ha@8%)</t>
  </si>
  <si>
    <t xml:space="preserve">  IRR</t>
  </si>
  <si>
    <t xml:space="preserve"> ($/Ha)</t>
  </si>
  <si>
    <t>Land Cost</t>
  </si>
  <si>
    <t>Eucalyptus grandis pulp</t>
  </si>
  <si>
    <t>LEV</t>
  </si>
  <si>
    <t>Prices per m3 ($) (at small end diameter)</t>
  </si>
  <si>
    <t>(%)</t>
  </si>
  <si>
    <t>Finland</t>
  </si>
  <si>
    <t>Picea abies</t>
  </si>
  <si>
    <t>Pinus sylvestris</t>
  </si>
  <si>
    <t>New Zealand South</t>
  </si>
  <si>
    <t>Spain</t>
  </si>
  <si>
    <t>Populus</t>
  </si>
  <si>
    <t>(~30 cm+)</t>
  </si>
  <si>
    <t>Eucalyptus grandis/urograndi clones</t>
  </si>
  <si>
    <t>Pinus taeda / Medium Yield &amp; Intns NC</t>
  </si>
  <si>
    <t>Pinus taeda / HighYield &amp; Intensity NC</t>
  </si>
  <si>
    <t>Vietnam</t>
  </si>
  <si>
    <t>Capital Budgeting Criteria @8%</t>
  </si>
  <si>
    <t xml:space="preserve">Contact: </t>
  </si>
  <si>
    <t xml:space="preserve">Fred Cubbage, NC State University: </t>
  </si>
  <si>
    <t>fredcubbage@yahoo.com</t>
  </si>
  <si>
    <t>Fred Cubbage, NC State U (NCSU), USA</t>
  </si>
  <si>
    <t>Rafael Rubilar, U Concepcion, Chile</t>
  </si>
  <si>
    <t>Vitor Hoeflich, UF Paraná, Brasil</t>
  </si>
  <si>
    <t>Adriana Bussoni,  UdelaR, Uruguay</t>
  </si>
  <si>
    <t>Virginia Morales, Tacuarembo’, Uruguay</t>
  </si>
  <si>
    <t>Gustavo Balmelli, INIA, Uruguay</t>
  </si>
  <si>
    <t>Rafael de la Torre, Colombia, Ecuador</t>
  </si>
  <si>
    <t xml:space="preserve">Patricio Mac Donagh, UNAM, Argentina </t>
  </si>
  <si>
    <t>Carmelo Hernández, CONAFOR, México</t>
  </si>
  <si>
    <t>Roger Lord, Mason, Bruce, Girard, USA</t>
  </si>
  <si>
    <t>Peter Hall, SCION, New Zealand</t>
  </si>
  <si>
    <t>Richard Yao, SCION, New Zealand</t>
  </si>
  <si>
    <t>Ha Tran Thi Thu, Vietnam</t>
  </si>
  <si>
    <t>Psuedotsuga menziesii Site III</t>
  </si>
  <si>
    <t>Pinus radiata</t>
  </si>
  <si>
    <t xml:space="preserve">New Zealand </t>
  </si>
  <si>
    <t>Pinus radiata, no pruning</t>
  </si>
  <si>
    <t>Contributors at Bottom of Spreadsheet</t>
  </si>
  <si>
    <t>Poland</t>
  </si>
  <si>
    <t>Pinus sylvestris Private</t>
  </si>
  <si>
    <t>Eucalyptus urophylla High growth</t>
  </si>
  <si>
    <t>Acacia Smallholder</t>
  </si>
  <si>
    <t>Rafal Chudy, Poland</t>
  </si>
  <si>
    <t>Pseudotsuga menziesii Site I</t>
  </si>
  <si>
    <t>Pseudotsuga menziesii Site III</t>
  </si>
  <si>
    <t>Luiz Diaz-Balteiro, UPM, Spain</t>
  </si>
  <si>
    <t>Roque-Rodriguez-Soalieiro, Spain</t>
  </si>
  <si>
    <t>Quercus Sp. Private</t>
  </si>
  <si>
    <t>Eucalyptus grandis - Corrientes 1</t>
  </si>
  <si>
    <t>Brasil</t>
  </si>
  <si>
    <t>Eucalyptus sp. - Pingxiang, Guangxi</t>
  </si>
  <si>
    <t>Pinus patula sawtimber</t>
  </si>
  <si>
    <t xml:space="preserve">  </t>
  </si>
  <si>
    <t>Veneer</t>
  </si>
  <si>
    <t>(~36 cm)</t>
  </si>
  <si>
    <t>US Dollars for All</t>
  </si>
  <si>
    <t>Eucalyptus nitens</t>
  </si>
  <si>
    <t>Eucalyptus grandis sawtimber - slower</t>
  </si>
  <si>
    <t>Eucalyptus smitthii</t>
  </si>
  <si>
    <t>Eucalyptus dunnii</t>
  </si>
  <si>
    <t>Eucalyptus urophylla Northeast</t>
  </si>
  <si>
    <t>Pinus taeda / South-Wide Avg Growth</t>
  </si>
  <si>
    <t>Ana Cubas Baez, Paraguay</t>
  </si>
  <si>
    <t>Global Timber Investments Benchmarking Triennial Report, 2023</t>
  </si>
  <si>
    <t>Costs</t>
  </si>
  <si>
    <t>Wood</t>
  </si>
  <si>
    <t>$/m3</t>
  </si>
  <si>
    <t>Carbon Costs ($/CO2e)</t>
  </si>
  <si>
    <t>Tree</t>
  </si>
  <si>
    <t>Whole Tree</t>
  </si>
  <si>
    <t>Eucalyptus spp. - Corrientes</t>
  </si>
  <si>
    <t>Pinus spp. - Corrientes</t>
  </si>
  <si>
    <t>Pinus taeda - Missiones</t>
  </si>
  <si>
    <t xml:space="preserve">Eucalyptus spp. </t>
  </si>
  <si>
    <t>Eucalyptus urograndis - Andes</t>
  </si>
  <si>
    <t>Eucalyptus pellita - Orinoquia</t>
  </si>
  <si>
    <t>Pinus patula sawtimber - Andes</t>
  </si>
  <si>
    <t>Eucalyptus urograndis/pellita - Casanare</t>
  </si>
  <si>
    <t>lease 174</t>
  </si>
  <si>
    <t>Pinus tecunumanii - Andes</t>
  </si>
  <si>
    <t>Tectona grandis - Magdelena</t>
  </si>
  <si>
    <t>India</t>
  </si>
  <si>
    <t>Eucalyptus spp.</t>
  </si>
  <si>
    <t>Casuarina</t>
  </si>
  <si>
    <t>Robert Davis, Colombia, Vietnam</t>
  </si>
  <si>
    <t xml:space="preserve">Jacek Siry, Poland </t>
  </si>
  <si>
    <t>Nalini Mohan Denduluri, India</t>
  </si>
  <si>
    <t>Jaana Korhonen, Finland</t>
  </si>
  <si>
    <t>Pu Zhang, China</t>
  </si>
  <si>
    <t>{Poland - Roadside Prices}</t>
  </si>
  <si>
    <t>Pinus pinaster</t>
  </si>
  <si>
    <t>Eucalyptus grandis sawtimber - North</t>
  </si>
  <si>
    <t>Pinus taeda Hi /Upper 1/3 South Growth</t>
  </si>
  <si>
    <t>Mixed Hardwoods, Natural</t>
  </si>
  <si>
    <t>Quercus spp., Even Age, Planted, Clearcut</t>
  </si>
  <si>
    <t>Quercus spp., Even Age, Plant</t>
  </si>
  <si>
    <t>Acacia mangium Smallholder Northeast</t>
  </si>
  <si>
    <t>Eucalyptus spp.  pulpwood</t>
  </si>
  <si>
    <t>Cunninghamia lanceolata</t>
  </si>
  <si>
    <t>Contributors and Co-Authors, 2023 Data and Report</t>
  </si>
  <si>
    <t>Cap Budg</t>
  </si>
  <si>
    <t>GAAP</t>
  </si>
  <si>
    <t>At Rotation Future</t>
  </si>
  <si>
    <t>DCF At Year 0</t>
  </si>
  <si>
    <t>Bruno Kanieski da Silva, Brasil/University Georgia</t>
  </si>
  <si>
    <t>Appendix B - Table 1. Plantation Investment Analysis Summary for Selected Species and Countries, 2023</t>
  </si>
  <si>
    <t xml:space="preserve"> V 3;  5 July 2025</t>
  </si>
  <si>
    <t>V3; 5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</si>
</sst>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1"/>
    <xf numFmtId="0" fontId="4" fillId="2" borderId="0" xfId="0" applyFont="1" applyFill="1"/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right"/>
    </xf>
    <xf numFmtId="2" fontId="0" fillId="0" borderId="2" xfId="0" applyNumberFormat="1" applyBorder="1"/>
    <xf numFmtId="164" fontId="0" fillId="0" borderId="2" xfId="0" applyNumberFormat="1" applyBorder="1"/>
    <xf numFmtId="15" fontId="1" fillId="0" borderId="2" xfId="0" applyNumberFormat="1" applyFont="1" applyBorder="1"/>
    <xf numFmtId="164" fontId="0" fillId="0" borderId="0" xfId="0" applyNumberFormat="1" applyAlignment="1">
      <alignment horizontal="right"/>
    </xf>
    <xf numFmtId="0" fontId="5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3"/>
  <sheetViews>
    <sheetView tabSelected="1" zoomScale="90" zoomScaleNormal="90" workbookViewId="0"/>
  </sheetViews>
  <sheetFormatPr defaultRowHeight="14.4" x14ac:dyDescent="0.3"/>
  <cols>
    <col min="1" max="1" width="11.77734375" customWidth="1"/>
    <col min="3" max="3" width="10.77734375" customWidth="1"/>
    <col min="4" max="4" width="14.77734375" customWidth="1"/>
    <col min="10" max="10" width="10.5546875" customWidth="1"/>
    <col min="11" max="11" width="3.33203125" customWidth="1"/>
    <col min="12" max="12" width="9.21875" bestFit="1" customWidth="1"/>
    <col min="13" max="13" width="9.5546875" customWidth="1"/>
    <col min="17" max="17" width="3.5546875" customWidth="1"/>
    <col min="20" max="20" width="9.77734375" customWidth="1"/>
    <col min="21" max="21" width="2.5546875" customWidth="1"/>
    <col min="22" max="22" width="9.33203125" customWidth="1"/>
    <col min="23" max="23" width="11" customWidth="1"/>
    <col min="24" max="24" width="10.33203125" customWidth="1"/>
    <col min="25" max="25" width="13.21875" customWidth="1"/>
    <col min="26" max="26" width="2.88671875" customWidth="1"/>
    <col min="27" max="27" width="10.5546875" customWidth="1"/>
    <col min="28" max="28" width="10.21875" customWidth="1"/>
  </cols>
  <sheetData>
    <row r="1" spans="1:30" ht="18" x14ac:dyDescent="0.35">
      <c r="A1" s="9" t="s">
        <v>108</v>
      </c>
      <c r="B1" s="9"/>
      <c r="C1" s="9"/>
      <c r="D1" s="9"/>
      <c r="E1" s="9"/>
      <c r="F1" s="9"/>
      <c r="G1" s="10"/>
      <c r="H1" s="10"/>
      <c r="I1" s="9" t="s">
        <v>82</v>
      </c>
      <c r="J1" s="10"/>
      <c r="K1" s="10"/>
      <c r="L1" s="10"/>
      <c r="M1" s="10"/>
      <c r="N1" s="10"/>
      <c r="W1" s="34" t="s">
        <v>152</v>
      </c>
      <c r="X1" s="10"/>
    </row>
    <row r="2" spans="1:30" x14ac:dyDescent="0.3">
      <c r="V2" s="1" t="s">
        <v>145</v>
      </c>
      <c r="W2" s="2" t="s">
        <v>146</v>
      </c>
    </row>
    <row r="3" spans="1:30" ht="31.2" customHeight="1" thickBot="1" x14ac:dyDescent="0.35">
      <c r="A3" s="15" t="s">
        <v>150</v>
      </c>
      <c r="B3" s="16"/>
      <c r="C3" s="16"/>
      <c r="D3" s="16"/>
      <c r="E3" s="16"/>
      <c r="F3" s="16"/>
      <c r="G3" s="16"/>
      <c r="H3" s="16"/>
      <c r="I3" s="16"/>
      <c r="J3" s="17"/>
      <c r="K3" s="15"/>
      <c r="L3" s="20" t="s">
        <v>151</v>
      </c>
      <c r="M3" s="16"/>
      <c r="N3" s="16"/>
      <c r="O3" s="15" t="s">
        <v>100</v>
      </c>
      <c r="P3" s="16"/>
      <c r="Q3" s="16"/>
      <c r="R3" s="16"/>
      <c r="S3" s="16"/>
      <c r="T3" s="16"/>
      <c r="U3" s="16"/>
      <c r="V3" s="31" t="s">
        <v>148</v>
      </c>
      <c r="W3" s="31" t="s">
        <v>147</v>
      </c>
      <c r="X3" s="16"/>
      <c r="Y3" s="16"/>
      <c r="Z3" s="16"/>
      <c r="AA3" s="16"/>
      <c r="AB3" s="16"/>
      <c r="AC3" s="16"/>
      <c r="AD3" s="16"/>
    </row>
    <row r="4" spans="1:30" x14ac:dyDescent="0.3">
      <c r="V4" s="2" t="s">
        <v>110</v>
      </c>
      <c r="W4" s="2" t="s">
        <v>110</v>
      </c>
      <c r="X4" s="33" t="s">
        <v>112</v>
      </c>
      <c r="Y4" s="33"/>
    </row>
    <row r="5" spans="1:30" x14ac:dyDescent="0.3">
      <c r="A5" s="1" t="s">
        <v>97</v>
      </c>
      <c r="B5" s="1"/>
      <c r="C5" s="1"/>
      <c r="D5" s="1"/>
      <c r="E5" s="1" t="s">
        <v>0</v>
      </c>
      <c r="F5" s="2" t="s">
        <v>40</v>
      </c>
      <c r="G5" s="32" t="s">
        <v>41</v>
      </c>
      <c r="H5" s="32"/>
      <c r="I5" s="32"/>
      <c r="J5" s="2" t="s">
        <v>45</v>
      </c>
      <c r="K5" s="1"/>
      <c r="L5" s="32" t="s">
        <v>48</v>
      </c>
      <c r="M5" s="32"/>
      <c r="N5" s="32"/>
      <c r="O5" s="32"/>
      <c r="P5" s="32"/>
      <c r="Q5" s="1"/>
      <c r="R5" s="32" t="s">
        <v>61</v>
      </c>
      <c r="S5" s="32"/>
      <c r="T5" s="32"/>
      <c r="V5" s="2" t="s">
        <v>109</v>
      </c>
      <c r="W5" s="2" t="s">
        <v>109</v>
      </c>
    </row>
    <row r="6" spans="1:30" x14ac:dyDescent="0.3">
      <c r="A6" s="1" t="s">
        <v>1</v>
      </c>
      <c r="B6" s="1" t="s">
        <v>2</v>
      </c>
      <c r="C6" s="1"/>
      <c r="D6" s="1"/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44</v>
      </c>
      <c r="K6" s="1"/>
      <c r="L6" s="2" t="s">
        <v>8</v>
      </c>
      <c r="M6" s="2" t="s">
        <v>9</v>
      </c>
      <c r="N6" s="2" t="s">
        <v>10</v>
      </c>
      <c r="O6" s="2" t="s">
        <v>11</v>
      </c>
      <c r="P6" s="2" t="s">
        <v>98</v>
      </c>
      <c r="Q6" s="1"/>
      <c r="R6" s="2" t="s">
        <v>12</v>
      </c>
      <c r="S6" s="2" t="s">
        <v>47</v>
      </c>
      <c r="T6" s="2" t="s">
        <v>43</v>
      </c>
      <c r="V6" s="2" t="s">
        <v>145</v>
      </c>
      <c r="W6" s="2" t="s">
        <v>146</v>
      </c>
      <c r="X6" s="2" t="s">
        <v>113</v>
      </c>
      <c r="Y6" s="1" t="s">
        <v>114</v>
      </c>
      <c r="Z6" s="1"/>
      <c r="AA6" s="1" t="s">
        <v>1</v>
      </c>
      <c r="AB6" s="1" t="s">
        <v>2</v>
      </c>
    </row>
    <row r="7" spans="1:3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 t="s">
        <v>13</v>
      </c>
      <c r="M7" s="1" t="s">
        <v>14</v>
      </c>
      <c r="N7" s="1" t="s">
        <v>15</v>
      </c>
      <c r="O7" s="1" t="s">
        <v>56</v>
      </c>
      <c r="P7" s="1" t="s">
        <v>99</v>
      </c>
      <c r="Q7" s="1"/>
      <c r="R7" s="33" t="s">
        <v>42</v>
      </c>
      <c r="S7" s="33"/>
      <c r="T7" s="2" t="s">
        <v>49</v>
      </c>
      <c r="V7" s="2" t="s">
        <v>111</v>
      </c>
      <c r="W7" s="2" t="s">
        <v>111</v>
      </c>
      <c r="Y7" s="1"/>
      <c r="Z7" s="1"/>
      <c r="AA7" s="1"/>
      <c r="AB7" s="1"/>
    </row>
    <row r="9" spans="1:30" x14ac:dyDescent="0.3">
      <c r="A9" t="s">
        <v>16</v>
      </c>
      <c r="B9" t="s">
        <v>115</v>
      </c>
      <c r="E9">
        <v>12</v>
      </c>
      <c r="F9">
        <v>30</v>
      </c>
      <c r="G9" s="5">
        <v>255</v>
      </c>
      <c r="H9" s="5">
        <v>485</v>
      </c>
      <c r="I9" s="5">
        <v>1406</v>
      </c>
      <c r="J9">
        <v>3500</v>
      </c>
      <c r="L9" s="11">
        <v>0</v>
      </c>
      <c r="M9" s="11">
        <v>17.12</v>
      </c>
      <c r="N9" s="11">
        <v>22.52</v>
      </c>
      <c r="O9" s="11">
        <v>29.28</v>
      </c>
      <c r="P9" s="11">
        <v>43.84</v>
      </c>
      <c r="R9" s="5">
        <v>689.46</v>
      </c>
      <c r="S9" s="5">
        <v>1143.3</v>
      </c>
      <c r="T9" s="4">
        <v>12.02</v>
      </c>
      <c r="V9" s="11">
        <v>4.96</v>
      </c>
      <c r="W9" s="11">
        <f>((I9*(1.08)^E9))/(E9*F9)</f>
        <v>9.8348532895763494</v>
      </c>
      <c r="X9" s="11">
        <v>4.16</v>
      </c>
      <c r="Y9" s="11">
        <v>3.46</v>
      </c>
      <c r="AA9" t="s">
        <v>16</v>
      </c>
      <c r="AB9" t="s">
        <v>17</v>
      </c>
    </row>
    <row r="10" spans="1:30" x14ac:dyDescent="0.3">
      <c r="A10" t="s">
        <v>16</v>
      </c>
      <c r="B10" t="s">
        <v>116</v>
      </c>
      <c r="E10">
        <v>18</v>
      </c>
      <c r="F10">
        <v>20.5</v>
      </c>
      <c r="G10" s="5">
        <v>205.2</v>
      </c>
      <c r="H10" s="5">
        <v>373</v>
      </c>
      <c r="I10" s="5">
        <v>742.76</v>
      </c>
      <c r="L10" s="11">
        <v>0</v>
      </c>
      <c r="M10" s="11">
        <v>6</v>
      </c>
      <c r="N10" s="11">
        <v>11</v>
      </c>
      <c r="O10" s="11">
        <v>16</v>
      </c>
      <c r="P10" s="11">
        <v>22</v>
      </c>
      <c r="R10" s="5">
        <v>871.06</v>
      </c>
      <c r="S10" s="5">
        <v>1161.8</v>
      </c>
      <c r="T10" s="4">
        <v>13.3</v>
      </c>
      <c r="V10" s="11">
        <v>2.2400000000000002</v>
      </c>
      <c r="W10" s="11">
        <f t="shared" ref="W10:W66" si="0">((I10*(1.08)^E10))/(E10*F10)</f>
        <v>8.0435865669772397</v>
      </c>
      <c r="X10" s="11">
        <v>2.52</v>
      </c>
      <c r="Y10" s="11">
        <v>2.1</v>
      </c>
      <c r="AA10" t="s">
        <v>16</v>
      </c>
      <c r="AB10" t="s">
        <v>17</v>
      </c>
    </row>
    <row r="11" spans="1:30" x14ac:dyDescent="0.3">
      <c r="A11" t="s">
        <v>16</v>
      </c>
      <c r="B11" t="s">
        <v>117</v>
      </c>
      <c r="E11">
        <v>17</v>
      </c>
      <c r="F11">
        <v>27</v>
      </c>
      <c r="G11" s="5">
        <v>160</v>
      </c>
      <c r="H11" s="5">
        <v>385</v>
      </c>
      <c r="I11" s="5">
        <v>1055</v>
      </c>
      <c r="J11">
        <v>2500</v>
      </c>
      <c r="L11" s="11">
        <v>0.5</v>
      </c>
      <c r="M11" s="11">
        <v>2</v>
      </c>
      <c r="N11" s="11">
        <v>10</v>
      </c>
      <c r="O11" s="11">
        <v>18</v>
      </c>
      <c r="P11" s="11">
        <v>25</v>
      </c>
      <c r="R11" s="5">
        <v>190.35</v>
      </c>
      <c r="S11" s="5">
        <v>260.83999999999997</v>
      </c>
      <c r="T11" s="4">
        <v>8.9600000000000009</v>
      </c>
      <c r="V11" s="11">
        <v>3.73</v>
      </c>
      <c r="W11" s="11">
        <f t="shared" si="0"/>
        <v>8.5043987969823789</v>
      </c>
      <c r="X11" s="11">
        <v>3.12</v>
      </c>
      <c r="Y11" s="11">
        <v>2.6</v>
      </c>
      <c r="AA11" t="s">
        <v>16</v>
      </c>
      <c r="AB11" t="s">
        <v>93</v>
      </c>
    </row>
    <row r="12" spans="1:30" x14ac:dyDescent="0.3">
      <c r="G12" s="5"/>
      <c r="H12" s="5"/>
      <c r="I12" s="5"/>
      <c r="L12" s="11"/>
      <c r="M12" s="11"/>
      <c r="N12" s="11"/>
      <c r="O12" s="11"/>
      <c r="P12" s="11"/>
      <c r="R12" s="5"/>
      <c r="S12" s="5"/>
      <c r="T12" s="4"/>
      <c r="V12" s="11"/>
      <c r="W12" s="11"/>
      <c r="X12" s="11"/>
      <c r="Y12" s="11"/>
    </row>
    <row r="13" spans="1:30" x14ac:dyDescent="0.3">
      <c r="A13" t="s">
        <v>94</v>
      </c>
      <c r="B13" t="s">
        <v>118</v>
      </c>
      <c r="E13">
        <v>6</v>
      </c>
      <c r="F13">
        <v>36</v>
      </c>
      <c r="G13" s="5">
        <v>1900</v>
      </c>
      <c r="H13" s="5">
        <v>440</v>
      </c>
      <c r="I13" s="5">
        <v>2550</v>
      </c>
      <c r="J13">
        <v>4400</v>
      </c>
      <c r="L13" s="11"/>
      <c r="M13" s="11">
        <v>30</v>
      </c>
      <c r="N13" s="11"/>
      <c r="O13" s="11"/>
      <c r="P13" s="11"/>
      <c r="R13" s="5">
        <v>1101.43</v>
      </c>
      <c r="S13" s="5">
        <v>2978.2</v>
      </c>
      <c r="T13" s="4">
        <v>14.43</v>
      </c>
      <c r="V13" s="11">
        <v>13.81</v>
      </c>
      <c r="W13" s="11">
        <f t="shared" si="0"/>
        <v>18.733932979200006</v>
      </c>
      <c r="X13" s="11">
        <v>16.010000000000002</v>
      </c>
      <c r="Y13" s="11">
        <v>13.34</v>
      </c>
      <c r="AA13" t="s">
        <v>18</v>
      </c>
      <c r="AB13" t="s">
        <v>142</v>
      </c>
    </row>
    <row r="14" spans="1:30" x14ac:dyDescent="0.3">
      <c r="A14" t="s">
        <v>94</v>
      </c>
      <c r="B14" t="s">
        <v>19</v>
      </c>
      <c r="E14">
        <v>17</v>
      </c>
      <c r="F14">
        <v>30</v>
      </c>
      <c r="G14" s="5">
        <v>1360</v>
      </c>
      <c r="H14" s="5">
        <v>0</v>
      </c>
      <c r="I14" s="5">
        <v>2040</v>
      </c>
      <c r="J14">
        <v>3400</v>
      </c>
      <c r="L14" s="11">
        <v>9</v>
      </c>
      <c r="M14" s="11">
        <v>15</v>
      </c>
      <c r="N14" s="11">
        <v>30</v>
      </c>
      <c r="O14" s="11">
        <v>46</v>
      </c>
      <c r="P14" s="11">
        <v>64</v>
      </c>
      <c r="R14" s="5">
        <v>675.17</v>
      </c>
      <c r="S14" s="5">
        <v>925.23</v>
      </c>
      <c r="T14" s="4">
        <v>13.18</v>
      </c>
      <c r="V14" s="11">
        <v>8.82</v>
      </c>
      <c r="W14" s="11">
        <f t="shared" si="0"/>
        <v>14.800072219203456</v>
      </c>
      <c r="X14" s="11">
        <v>10.23</v>
      </c>
      <c r="Y14" s="11">
        <v>8.52</v>
      </c>
      <c r="AA14" t="s">
        <v>18</v>
      </c>
      <c r="AB14" t="s">
        <v>19</v>
      </c>
    </row>
    <row r="15" spans="1:30" x14ac:dyDescent="0.3">
      <c r="G15" s="5"/>
      <c r="H15" s="5"/>
      <c r="I15" s="5"/>
      <c r="L15" s="11"/>
      <c r="M15" s="11"/>
      <c r="N15" s="11"/>
      <c r="O15" s="11"/>
      <c r="P15" s="11"/>
      <c r="R15" s="5"/>
      <c r="S15" s="5"/>
      <c r="T15" s="4"/>
      <c r="V15" s="11"/>
      <c r="W15" s="11"/>
      <c r="X15" s="11"/>
      <c r="Y15" s="11"/>
    </row>
    <row r="16" spans="1:30" x14ac:dyDescent="0.3">
      <c r="A16" t="s">
        <v>20</v>
      </c>
      <c r="B16" t="s">
        <v>21</v>
      </c>
      <c r="E16">
        <v>22</v>
      </c>
      <c r="F16">
        <v>30</v>
      </c>
      <c r="G16" s="5">
        <v>420</v>
      </c>
      <c r="H16" s="5">
        <v>352</v>
      </c>
      <c r="I16" s="5">
        <v>1372</v>
      </c>
      <c r="J16">
        <v>7500</v>
      </c>
      <c r="L16" s="11">
        <v>8</v>
      </c>
      <c r="M16" s="11">
        <v>11.8</v>
      </c>
      <c r="N16" s="11">
        <v>19.8</v>
      </c>
      <c r="O16" s="11">
        <v>36.799999999999997</v>
      </c>
      <c r="P16" s="11">
        <v>53.8</v>
      </c>
      <c r="R16" s="5">
        <v>1206.55</v>
      </c>
      <c r="S16" s="5">
        <v>1478.51</v>
      </c>
      <c r="T16" s="4">
        <v>11.63</v>
      </c>
      <c r="V16" s="11">
        <v>2.65</v>
      </c>
      <c r="W16" s="11">
        <f t="shared" si="0"/>
        <v>11.301414312223882</v>
      </c>
      <c r="X16" s="11">
        <v>3.7</v>
      </c>
      <c r="Y16" s="11">
        <v>3.13</v>
      </c>
      <c r="AA16" t="s">
        <v>20</v>
      </c>
      <c r="AB16" t="s">
        <v>21</v>
      </c>
    </row>
    <row r="17" spans="1:28" x14ac:dyDescent="0.3">
      <c r="A17" t="s">
        <v>20</v>
      </c>
      <c r="B17" t="s">
        <v>22</v>
      </c>
      <c r="E17">
        <v>16</v>
      </c>
      <c r="F17">
        <v>20</v>
      </c>
      <c r="G17" s="5">
        <v>420</v>
      </c>
      <c r="H17" s="5">
        <v>300</v>
      </c>
      <c r="I17" s="5">
        <v>1170</v>
      </c>
      <c r="J17">
        <v>2500</v>
      </c>
      <c r="L17" s="11">
        <v>8</v>
      </c>
      <c r="M17" s="11">
        <v>11.8</v>
      </c>
      <c r="N17" s="11">
        <v>19.8</v>
      </c>
      <c r="O17" s="11">
        <v>36.799999999999997</v>
      </c>
      <c r="P17" s="11">
        <v>53.8</v>
      </c>
      <c r="R17" s="5">
        <v>348.97</v>
      </c>
      <c r="S17" s="5">
        <v>492.81</v>
      </c>
      <c r="T17" s="4">
        <v>9.81</v>
      </c>
      <c r="V17" s="11">
        <v>3.73</v>
      </c>
      <c r="W17" s="11">
        <f t="shared" si="0"/>
        <v>12.526102789690423</v>
      </c>
      <c r="X17" s="11">
        <v>5.21</v>
      </c>
      <c r="Y17" s="11">
        <v>4.53</v>
      </c>
      <c r="AA17" t="s">
        <v>20</v>
      </c>
      <c r="AB17" t="s">
        <v>22</v>
      </c>
    </row>
    <row r="18" spans="1:28" x14ac:dyDescent="0.3">
      <c r="A18" t="s">
        <v>20</v>
      </c>
      <c r="B18" t="s">
        <v>23</v>
      </c>
      <c r="E18">
        <v>16</v>
      </c>
      <c r="F18">
        <v>25</v>
      </c>
      <c r="G18" s="5">
        <v>420</v>
      </c>
      <c r="H18" s="5">
        <v>395</v>
      </c>
      <c r="I18" s="5">
        <v>1190</v>
      </c>
      <c r="J18">
        <v>4500</v>
      </c>
      <c r="L18" s="11">
        <v>8</v>
      </c>
      <c r="M18" s="11">
        <v>19.8</v>
      </c>
      <c r="N18" s="11"/>
      <c r="O18" s="11"/>
      <c r="P18" s="11"/>
      <c r="R18" s="5">
        <v>724.25</v>
      </c>
      <c r="S18" s="5">
        <v>1022.8</v>
      </c>
      <c r="T18" s="4">
        <v>11.3</v>
      </c>
      <c r="V18" s="11">
        <v>3.05</v>
      </c>
      <c r="W18" s="11">
        <f t="shared" si="0"/>
        <v>10.192179363919045</v>
      </c>
      <c r="X18" s="11">
        <v>3.35</v>
      </c>
      <c r="Y18" s="11">
        <v>2.92</v>
      </c>
      <c r="AA18" t="s">
        <v>20</v>
      </c>
      <c r="AB18" t="s">
        <v>23</v>
      </c>
    </row>
    <row r="19" spans="1:28" x14ac:dyDescent="0.3">
      <c r="A19" t="s">
        <v>20</v>
      </c>
      <c r="B19" t="s">
        <v>24</v>
      </c>
      <c r="E19">
        <v>14</v>
      </c>
      <c r="F19">
        <v>35</v>
      </c>
      <c r="G19" s="5">
        <v>420</v>
      </c>
      <c r="H19" s="5">
        <v>365</v>
      </c>
      <c r="I19" s="5">
        <v>1160</v>
      </c>
      <c r="J19">
        <v>4800</v>
      </c>
      <c r="L19" s="11">
        <v>8</v>
      </c>
      <c r="M19" s="11">
        <v>13.8</v>
      </c>
      <c r="N19" s="11"/>
      <c r="O19" s="11"/>
      <c r="P19" s="11"/>
      <c r="R19" s="5">
        <v>910.77</v>
      </c>
      <c r="S19" s="5">
        <v>1229.29</v>
      </c>
      <c r="T19" s="4">
        <v>12.25</v>
      </c>
      <c r="V19" s="11">
        <v>2.42</v>
      </c>
      <c r="W19" s="11">
        <f t="shared" si="0"/>
        <v>6.9533563349773146</v>
      </c>
      <c r="X19" s="11">
        <v>3.1</v>
      </c>
      <c r="Y19" s="11">
        <v>2.63</v>
      </c>
      <c r="AA19" t="s">
        <v>20</v>
      </c>
      <c r="AB19" t="s">
        <v>24</v>
      </c>
    </row>
    <row r="20" spans="1:28" x14ac:dyDescent="0.3">
      <c r="G20" s="5"/>
      <c r="H20" s="5"/>
      <c r="I20" s="5"/>
      <c r="L20" s="11"/>
      <c r="M20" s="11"/>
      <c r="N20" s="11"/>
      <c r="O20" s="11"/>
      <c r="P20" s="11"/>
      <c r="R20" s="5"/>
      <c r="S20" s="5"/>
      <c r="T20" s="4"/>
      <c r="V20" s="11"/>
      <c r="W20" s="11"/>
      <c r="X20" s="11"/>
      <c r="Y20" s="11"/>
    </row>
    <row r="21" spans="1:28" x14ac:dyDescent="0.3">
      <c r="A21" t="s">
        <v>25</v>
      </c>
      <c r="B21" s="12" t="s">
        <v>95</v>
      </c>
      <c r="E21">
        <v>7</v>
      </c>
      <c r="F21">
        <v>20</v>
      </c>
      <c r="G21" s="5">
        <v>323.86</v>
      </c>
      <c r="H21" s="5">
        <v>592.86</v>
      </c>
      <c r="I21" s="5">
        <v>2559.54</v>
      </c>
      <c r="J21" s="3"/>
      <c r="L21" s="11"/>
      <c r="M21" s="11">
        <v>111.43</v>
      </c>
      <c r="N21" s="11"/>
      <c r="O21" s="11"/>
      <c r="P21" s="11"/>
      <c r="R21" s="5">
        <v>5724.99</v>
      </c>
      <c r="S21" s="5">
        <v>13745.16</v>
      </c>
      <c r="T21" s="4">
        <v>32.700000000000003</v>
      </c>
      <c r="V21" s="11">
        <v>22.51</v>
      </c>
      <c r="W21" s="11">
        <f t="shared" si="0"/>
        <v>31.332869777942388</v>
      </c>
      <c r="X21" s="11">
        <v>25.56</v>
      </c>
      <c r="Y21" s="11">
        <v>21.3</v>
      </c>
      <c r="AA21" t="s">
        <v>25</v>
      </c>
      <c r="AB21" t="s">
        <v>27</v>
      </c>
    </row>
    <row r="22" spans="1:28" x14ac:dyDescent="0.3">
      <c r="A22" t="s">
        <v>25</v>
      </c>
      <c r="B22" t="s">
        <v>26</v>
      </c>
      <c r="E22">
        <v>30</v>
      </c>
      <c r="F22">
        <v>6.9</v>
      </c>
      <c r="G22" s="5">
        <v>500</v>
      </c>
      <c r="H22" s="5">
        <v>235.71</v>
      </c>
      <c r="I22" s="5">
        <v>1314.29</v>
      </c>
      <c r="J22" s="3"/>
      <c r="L22" s="11"/>
      <c r="M22" s="11"/>
      <c r="N22" s="11">
        <v>80</v>
      </c>
      <c r="O22" s="11"/>
      <c r="P22" s="11"/>
      <c r="R22" s="5">
        <v>1219.06</v>
      </c>
      <c r="S22" s="5">
        <v>1353.58</v>
      </c>
      <c r="T22" s="4">
        <v>11.49</v>
      </c>
      <c r="V22" s="11">
        <v>6.73</v>
      </c>
      <c r="W22" s="11">
        <f t="shared" si="0"/>
        <v>63.890093346571682</v>
      </c>
      <c r="X22" s="11">
        <v>8.15</v>
      </c>
      <c r="Y22" s="11">
        <v>6.79</v>
      </c>
      <c r="AA22" t="s">
        <v>25</v>
      </c>
      <c r="AB22" t="s">
        <v>26</v>
      </c>
    </row>
    <row r="23" spans="1:28" x14ac:dyDescent="0.3">
      <c r="A23" t="s">
        <v>25</v>
      </c>
      <c r="B23" t="s">
        <v>143</v>
      </c>
      <c r="E23">
        <v>30</v>
      </c>
      <c r="F23">
        <v>6.9</v>
      </c>
      <c r="G23" s="5">
        <v>500</v>
      </c>
      <c r="H23" s="5">
        <v>235.71</v>
      </c>
      <c r="I23" s="5">
        <v>1314.29</v>
      </c>
      <c r="J23" s="3"/>
      <c r="L23" s="11"/>
      <c r="M23" s="11"/>
      <c r="N23" s="11">
        <v>85.71</v>
      </c>
      <c r="O23" s="11"/>
      <c r="P23" s="11"/>
      <c r="R23" s="5">
        <v>1381.58</v>
      </c>
      <c r="S23" s="5">
        <v>1534.02</v>
      </c>
      <c r="T23" s="4">
        <v>11.88</v>
      </c>
      <c r="V23" s="11">
        <v>6.83</v>
      </c>
      <c r="W23" s="11">
        <f t="shared" si="0"/>
        <v>63.890093346571682</v>
      </c>
      <c r="X23" s="11">
        <v>9.31</v>
      </c>
      <c r="Y23" s="11">
        <v>7.75</v>
      </c>
      <c r="AA23" t="s">
        <v>25</v>
      </c>
      <c r="AB23" t="s">
        <v>143</v>
      </c>
    </row>
    <row r="24" spans="1:28" x14ac:dyDescent="0.3">
      <c r="G24" s="5"/>
      <c r="H24" s="5"/>
      <c r="I24" s="5"/>
      <c r="L24" s="11"/>
      <c r="M24" s="11"/>
      <c r="N24" s="11"/>
      <c r="O24" s="11"/>
      <c r="P24" s="11"/>
      <c r="R24" s="5"/>
      <c r="S24" s="5"/>
      <c r="T24" s="4"/>
      <c r="V24" s="11"/>
      <c r="W24" s="11"/>
      <c r="X24" s="11"/>
      <c r="Y24" s="11"/>
    </row>
    <row r="25" spans="1:28" x14ac:dyDescent="0.3">
      <c r="A25" t="s">
        <v>28</v>
      </c>
      <c r="B25" t="s">
        <v>119</v>
      </c>
      <c r="E25">
        <v>7</v>
      </c>
      <c r="F25">
        <v>45</v>
      </c>
      <c r="G25" s="5">
        <v>488</v>
      </c>
      <c r="H25" s="5">
        <v>576</v>
      </c>
      <c r="I25" s="5">
        <v>1994</v>
      </c>
      <c r="J25">
        <v>2350</v>
      </c>
      <c r="L25" s="11">
        <v>0.5</v>
      </c>
      <c r="M25" s="11">
        <v>0.5</v>
      </c>
      <c r="N25" s="11">
        <v>35</v>
      </c>
      <c r="O25" s="11">
        <v>35</v>
      </c>
      <c r="P25" s="11">
        <v>35</v>
      </c>
      <c r="R25" s="5">
        <v>-167</v>
      </c>
      <c r="S25" s="5">
        <v>-402</v>
      </c>
      <c r="T25" s="4">
        <v>6.8</v>
      </c>
      <c r="V25" s="11">
        <v>8.8800000000000008</v>
      </c>
      <c r="W25" s="11">
        <f t="shared" si="0"/>
        <v>10.848779656972583</v>
      </c>
      <c r="X25" s="11">
        <v>10.63</v>
      </c>
      <c r="Y25" s="11">
        <v>8.86</v>
      </c>
      <c r="AA25" t="s">
        <v>28</v>
      </c>
      <c r="AB25" t="s">
        <v>29</v>
      </c>
    </row>
    <row r="26" spans="1:28" x14ac:dyDescent="0.3">
      <c r="A26" t="s">
        <v>28</v>
      </c>
      <c r="B26" t="s">
        <v>120</v>
      </c>
      <c r="E26">
        <v>7</v>
      </c>
      <c r="F26">
        <v>35</v>
      </c>
      <c r="G26" s="5">
        <v>206</v>
      </c>
      <c r="H26" s="5">
        <v>384</v>
      </c>
      <c r="I26" s="5">
        <v>1447</v>
      </c>
      <c r="J26">
        <v>470</v>
      </c>
      <c r="L26" s="11">
        <v>10.5</v>
      </c>
      <c r="M26" s="11">
        <v>10.5</v>
      </c>
      <c r="N26" s="11">
        <v>10.5</v>
      </c>
      <c r="O26" s="11">
        <v>10.5</v>
      </c>
      <c r="P26" s="11">
        <v>10.5</v>
      </c>
      <c r="R26" s="5">
        <v>-114</v>
      </c>
      <c r="S26" s="5">
        <v>-273</v>
      </c>
      <c r="T26" s="4">
        <v>6.7</v>
      </c>
      <c r="V26" s="11">
        <v>6.59</v>
      </c>
      <c r="W26" s="11">
        <f t="shared" si="0"/>
        <v>10.12205598744476</v>
      </c>
      <c r="X26" s="11">
        <v>5.22</v>
      </c>
      <c r="Y26" s="11">
        <v>4.3499999999999996</v>
      </c>
      <c r="AA26" t="s">
        <v>28</v>
      </c>
      <c r="AB26" t="s">
        <v>29</v>
      </c>
    </row>
    <row r="27" spans="1:28" x14ac:dyDescent="0.3">
      <c r="A27" t="s">
        <v>28</v>
      </c>
      <c r="B27" t="s">
        <v>121</v>
      </c>
      <c r="E27">
        <v>18</v>
      </c>
      <c r="F27">
        <v>22</v>
      </c>
      <c r="G27" s="5">
        <v>488</v>
      </c>
      <c r="H27" s="5">
        <v>576</v>
      </c>
      <c r="I27" s="5">
        <v>1994</v>
      </c>
      <c r="J27">
        <v>1500</v>
      </c>
      <c r="L27" s="11">
        <v>2.5</v>
      </c>
      <c r="M27" s="11">
        <v>2.5</v>
      </c>
      <c r="N27" s="11">
        <v>35</v>
      </c>
      <c r="O27" s="11">
        <v>47.5</v>
      </c>
      <c r="P27" s="11">
        <v>52.5</v>
      </c>
      <c r="R27" s="5">
        <v>-676</v>
      </c>
      <c r="S27" s="5">
        <v>-901</v>
      </c>
      <c r="T27" s="4">
        <v>6.3</v>
      </c>
      <c r="V27">
        <v>8.56</v>
      </c>
      <c r="W27" s="11">
        <f t="shared" si="0"/>
        <v>20.121370912562519</v>
      </c>
      <c r="X27" s="11">
        <v>8.33</v>
      </c>
      <c r="Y27" s="11">
        <v>6.94</v>
      </c>
      <c r="AA27" t="s">
        <v>28</v>
      </c>
      <c r="AB27" t="s">
        <v>96</v>
      </c>
    </row>
    <row r="28" spans="1:28" x14ac:dyDescent="0.3">
      <c r="A28" t="s">
        <v>28</v>
      </c>
      <c r="B28" t="s">
        <v>124</v>
      </c>
      <c r="E28">
        <v>16</v>
      </c>
      <c r="F28">
        <v>30</v>
      </c>
      <c r="G28" s="5">
        <v>488</v>
      </c>
      <c r="H28" s="5">
        <v>576</v>
      </c>
      <c r="I28" s="5">
        <v>1994</v>
      </c>
      <c r="J28">
        <v>2125</v>
      </c>
      <c r="L28" s="11">
        <v>2.5</v>
      </c>
      <c r="M28" s="11">
        <v>2.5</v>
      </c>
      <c r="N28" s="11">
        <v>35</v>
      </c>
      <c r="O28" s="11">
        <v>47.5</v>
      </c>
      <c r="P28" s="11">
        <v>52.5</v>
      </c>
      <c r="R28" s="5">
        <v>551</v>
      </c>
      <c r="S28" s="5">
        <v>779</v>
      </c>
      <c r="T28" s="4">
        <v>9.3000000000000007</v>
      </c>
      <c r="V28" s="11">
        <v>6.91</v>
      </c>
      <c r="W28" s="11">
        <f t="shared" si="0"/>
        <v>14.231936730850546</v>
      </c>
      <c r="X28" s="11">
        <v>8.1</v>
      </c>
      <c r="Y28" s="11">
        <v>6.75</v>
      </c>
      <c r="AA28" t="s">
        <v>28</v>
      </c>
      <c r="AB28" t="s">
        <v>30</v>
      </c>
    </row>
    <row r="29" spans="1:28" x14ac:dyDescent="0.3">
      <c r="A29" t="s">
        <v>28</v>
      </c>
      <c r="B29" t="s">
        <v>125</v>
      </c>
      <c r="E29">
        <v>20</v>
      </c>
      <c r="F29">
        <v>7.3</v>
      </c>
      <c r="G29" s="5">
        <v>982</v>
      </c>
      <c r="H29" s="5">
        <v>528</v>
      </c>
      <c r="I29" s="5">
        <v>3114</v>
      </c>
      <c r="J29" s="5">
        <v>1580</v>
      </c>
      <c r="L29" s="11"/>
      <c r="M29" s="11">
        <v>6</v>
      </c>
      <c r="N29" s="11">
        <v>112.5</v>
      </c>
      <c r="O29" s="11">
        <v>167.63</v>
      </c>
      <c r="P29" s="11"/>
      <c r="R29" s="5">
        <v>-326</v>
      </c>
      <c r="S29" s="5">
        <v>-415</v>
      </c>
      <c r="T29" s="4">
        <v>7.3</v>
      </c>
      <c r="V29" s="11">
        <v>24.7</v>
      </c>
      <c r="W29" s="11">
        <f t="shared" si="0"/>
        <v>99.412469492785888</v>
      </c>
      <c r="X29" s="7">
        <v>19.23</v>
      </c>
      <c r="Y29" s="7">
        <v>16.03</v>
      </c>
      <c r="AA29" t="s">
        <v>28</v>
      </c>
      <c r="AB29" t="s">
        <v>125</v>
      </c>
    </row>
    <row r="30" spans="1:28" x14ac:dyDescent="0.3">
      <c r="A30" t="s">
        <v>28</v>
      </c>
      <c r="B30" t="s">
        <v>122</v>
      </c>
      <c r="E30">
        <v>9</v>
      </c>
      <c r="F30">
        <v>39.700000000000003</v>
      </c>
      <c r="G30" s="5">
        <v>108</v>
      </c>
      <c r="H30" s="5">
        <v>431</v>
      </c>
      <c r="I30" s="5">
        <v>2395</v>
      </c>
      <c r="J30" s="3" t="s">
        <v>123</v>
      </c>
      <c r="L30" s="11">
        <v>12.7</v>
      </c>
      <c r="M30" s="11">
        <v>12.7</v>
      </c>
      <c r="N30" s="11">
        <v>12.7</v>
      </c>
      <c r="O30" s="11">
        <v>12.7</v>
      </c>
      <c r="P30" s="11">
        <v>12.7</v>
      </c>
      <c r="R30" s="5">
        <v>4</v>
      </c>
      <c r="S30" s="5">
        <v>8</v>
      </c>
      <c r="T30" s="4">
        <v>8.1</v>
      </c>
      <c r="V30" s="11">
        <v>8.14</v>
      </c>
      <c r="W30" s="11">
        <f t="shared" si="0"/>
        <v>13.399429280478918</v>
      </c>
      <c r="X30" s="7">
        <v>6.34</v>
      </c>
      <c r="Y30" s="7">
        <v>5.28</v>
      </c>
      <c r="AA30" t="s">
        <v>28</v>
      </c>
      <c r="AB30" t="s">
        <v>29</v>
      </c>
    </row>
    <row r="31" spans="1:28" x14ac:dyDescent="0.3">
      <c r="G31" s="5"/>
      <c r="H31" s="5"/>
      <c r="I31" s="5"/>
      <c r="L31" s="11"/>
      <c r="M31" s="11"/>
      <c r="N31" s="11"/>
      <c r="O31" s="11"/>
      <c r="P31" s="11"/>
      <c r="R31" s="5"/>
      <c r="S31" s="5"/>
      <c r="T31" s="4"/>
      <c r="V31" s="11"/>
      <c r="W31" s="11"/>
      <c r="X31" s="11"/>
      <c r="Y31" s="11"/>
    </row>
    <row r="32" spans="1:28" x14ac:dyDescent="0.3">
      <c r="A32" t="s">
        <v>50</v>
      </c>
      <c r="B32" t="s">
        <v>52</v>
      </c>
      <c r="E32">
        <v>66</v>
      </c>
      <c r="F32">
        <v>7.5</v>
      </c>
      <c r="G32" s="5">
        <v>599</v>
      </c>
      <c r="H32" s="5">
        <v>900</v>
      </c>
      <c r="I32" s="5">
        <v>1499</v>
      </c>
      <c r="J32" s="3"/>
      <c r="L32" s="14">
        <v>3.72</v>
      </c>
      <c r="M32" s="11">
        <v>22.21</v>
      </c>
      <c r="N32" s="11">
        <v>0</v>
      </c>
      <c r="O32" s="11">
        <v>30.16</v>
      </c>
      <c r="P32" s="11">
        <v>77.319999999999993</v>
      </c>
      <c r="R32" s="5">
        <v>-992.31</v>
      </c>
      <c r="S32" s="5">
        <v>-998.53</v>
      </c>
      <c r="T32" s="4">
        <v>4.26</v>
      </c>
      <c r="V32" s="11">
        <v>10.71</v>
      </c>
      <c r="W32" s="11">
        <f t="shared" si="0"/>
        <v>486.59125109286708</v>
      </c>
      <c r="X32" s="11">
        <v>13.89</v>
      </c>
      <c r="Y32" s="11">
        <v>11.58</v>
      </c>
      <c r="AA32" t="s">
        <v>50</v>
      </c>
      <c r="AB32" t="s">
        <v>52</v>
      </c>
    </row>
    <row r="33" spans="1:28" x14ac:dyDescent="0.3">
      <c r="A33" t="s">
        <v>50</v>
      </c>
      <c r="B33" t="s">
        <v>51</v>
      </c>
      <c r="E33">
        <v>63</v>
      </c>
      <c r="F33">
        <v>6.5</v>
      </c>
      <c r="G33" s="5">
        <v>659</v>
      </c>
      <c r="H33" s="5">
        <v>1178</v>
      </c>
      <c r="I33" s="5">
        <v>2332</v>
      </c>
      <c r="J33" s="3"/>
      <c r="L33" s="13">
        <v>3.72</v>
      </c>
      <c r="M33" s="11">
        <v>24.57</v>
      </c>
      <c r="N33" s="11">
        <v>0</v>
      </c>
      <c r="O33" s="11">
        <v>33.85</v>
      </c>
      <c r="P33" s="11">
        <v>80.78</v>
      </c>
      <c r="R33" s="5">
        <v>-1839.87</v>
      </c>
      <c r="S33" s="5">
        <v>-1854</v>
      </c>
      <c r="T33" s="4">
        <v>4.3</v>
      </c>
      <c r="V33" s="11">
        <v>16.850000000000001</v>
      </c>
      <c r="W33" s="11">
        <f t="shared" si="0"/>
        <v>726.39230635063734</v>
      </c>
      <c r="X33" s="11">
        <v>26.23</v>
      </c>
      <c r="Y33" s="11">
        <v>21.86</v>
      </c>
      <c r="AA33" t="s">
        <v>50</v>
      </c>
      <c r="AB33" t="s">
        <v>51</v>
      </c>
    </row>
    <row r="34" spans="1:28" x14ac:dyDescent="0.3">
      <c r="G34" s="5"/>
      <c r="H34" s="5"/>
      <c r="I34" s="5"/>
      <c r="J34" s="3"/>
      <c r="L34" s="7"/>
      <c r="M34" s="7"/>
      <c r="N34" s="7"/>
      <c r="O34" s="7"/>
      <c r="P34" s="7"/>
      <c r="R34" s="6"/>
      <c r="S34" s="6"/>
      <c r="T34" s="4"/>
      <c r="V34" s="11"/>
      <c r="W34" s="11"/>
      <c r="X34" s="11"/>
      <c r="Y34" s="11"/>
    </row>
    <row r="35" spans="1:28" x14ac:dyDescent="0.3">
      <c r="A35" t="s">
        <v>126</v>
      </c>
      <c r="B35" t="s">
        <v>127</v>
      </c>
      <c r="E35">
        <v>8</v>
      </c>
      <c r="F35">
        <v>20</v>
      </c>
      <c r="G35" s="5">
        <v>360</v>
      </c>
      <c r="H35" s="5">
        <v>421</v>
      </c>
      <c r="I35" s="5">
        <v>941</v>
      </c>
      <c r="J35" s="3">
        <v>5975</v>
      </c>
      <c r="K35" s="5"/>
      <c r="L35" s="7">
        <v>10</v>
      </c>
      <c r="M35" s="7">
        <v>34</v>
      </c>
      <c r="N35" s="7"/>
      <c r="O35" s="7"/>
      <c r="P35" s="7"/>
      <c r="R35" s="6">
        <v>1371</v>
      </c>
      <c r="S35" s="6">
        <v>2982</v>
      </c>
      <c r="T35" s="4">
        <v>18.36</v>
      </c>
      <c r="V35" s="11">
        <v>7.77</v>
      </c>
      <c r="W35" s="11">
        <f t="shared" si="0"/>
        <v>10.88578329922032</v>
      </c>
      <c r="X35" s="11">
        <v>6.52</v>
      </c>
      <c r="Y35" s="11">
        <v>5.43</v>
      </c>
      <c r="AA35" t="s">
        <v>126</v>
      </c>
      <c r="AB35" t="s">
        <v>127</v>
      </c>
    </row>
    <row r="36" spans="1:28" x14ac:dyDescent="0.3">
      <c r="A36" t="s">
        <v>126</v>
      </c>
      <c r="B36" t="s">
        <v>128</v>
      </c>
      <c r="E36">
        <v>8</v>
      </c>
      <c r="F36">
        <v>20</v>
      </c>
      <c r="G36" s="5">
        <v>156</v>
      </c>
      <c r="H36" s="5">
        <v>421</v>
      </c>
      <c r="I36" s="5">
        <v>737</v>
      </c>
      <c r="J36" s="3">
        <v>6939</v>
      </c>
      <c r="L36" s="7">
        <v>20</v>
      </c>
      <c r="M36" s="7"/>
      <c r="N36" s="7"/>
      <c r="O36" s="7">
        <v>39</v>
      </c>
      <c r="P36" s="7"/>
      <c r="R36" s="6">
        <v>2710</v>
      </c>
      <c r="S36" s="6">
        <v>5896</v>
      </c>
      <c r="T36" s="4">
        <v>26.61</v>
      </c>
      <c r="V36" s="11">
        <v>5.56</v>
      </c>
      <c r="W36" s="11">
        <f t="shared" si="0"/>
        <v>8.5258472811109201</v>
      </c>
      <c r="X36" s="11">
        <v>5.83</v>
      </c>
      <c r="Y36" s="11">
        <v>4.8600000000000003</v>
      </c>
      <c r="AA36" t="s">
        <v>126</v>
      </c>
      <c r="AB36" t="s">
        <v>128</v>
      </c>
    </row>
    <row r="37" spans="1:28" x14ac:dyDescent="0.3">
      <c r="G37" s="5"/>
      <c r="H37" s="5"/>
      <c r="I37" s="5"/>
      <c r="J37" s="3"/>
      <c r="L37" s="7"/>
      <c r="M37" s="7"/>
      <c r="N37" s="7"/>
      <c r="O37" s="7"/>
      <c r="P37" s="7"/>
      <c r="R37" s="6"/>
      <c r="S37" s="6"/>
      <c r="T37" s="4"/>
      <c r="V37" s="11"/>
      <c r="W37" s="11"/>
      <c r="X37" s="11"/>
      <c r="Y37" s="11"/>
    </row>
    <row r="38" spans="1:28" x14ac:dyDescent="0.3">
      <c r="A38" t="s">
        <v>31</v>
      </c>
      <c r="B38" t="s">
        <v>29</v>
      </c>
      <c r="E38">
        <v>8</v>
      </c>
      <c r="F38">
        <v>30</v>
      </c>
      <c r="G38" s="5">
        <v>431</v>
      </c>
      <c r="H38" s="5">
        <v>531</v>
      </c>
      <c r="I38" s="5">
        <v>1586</v>
      </c>
      <c r="J38">
        <v>2700</v>
      </c>
      <c r="L38" s="11">
        <v>2</v>
      </c>
      <c r="M38" s="7"/>
      <c r="N38" s="11">
        <v>30</v>
      </c>
      <c r="O38" s="11">
        <v>30</v>
      </c>
      <c r="P38" s="11">
        <v>30</v>
      </c>
      <c r="R38" s="6">
        <v>2100</v>
      </c>
      <c r="S38" s="6">
        <v>4569</v>
      </c>
      <c r="T38" s="4">
        <v>20.399999999999999</v>
      </c>
      <c r="V38" s="11">
        <v>7.46</v>
      </c>
      <c r="W38" s="11">
        <f t="shared" si="0"/>
        <v>12.231563806279439</v>
      </c>
      <c r="X38" s="11">
        <v>6.77</v>
      </c>
      <c r="Y38" s="11">
        <v>6.16</v>
      </c>
      <c r="AA38" t="s">
        <v>31</v>
      </c>
      <c r="AB38" t="s">
        <v>29</v>
      </c>
    </row>
    <row r="39" spans="1:28" x14ac:dyDescent="0.3">
      <c r="A39" t="s">
        <v>31</v>
      </c>
      <c r="B39" t="s">
        <v>32</v>
      </c>
      <c r="E39">
        <v>20</v>
      </c>
      <c r="F39">
        <v>15</v>
      </c>
      <c r="G39" s="5">
        <v>509</v>
      </c>
      <c r="H39" s="5">
        <v>524</v>
      </c>
      <c r="I39" s="5">
        <v>2035</v>
      </c>
      <c r="J39">
        <v>2700</v>
      </c>
      <c r="L39" s="11">
        <v>2</v>
      </c>
      <c r="M39" s="7">
        <v>5</v>
      </c>
      <c r="N39" s="7">
        <v>10</v>
      </c>
      <c r="O39" s="11">
        <v>15</v>
      </c>
      <c r="P39" s="11">
        <v>30</v>
      </c>
      <c r="R39" s="6">
        <v>2110.29</v>
      </c>
      <c r="S39" s="6">
        <v>2686.72</v>
      </c>
      <c r="T39" s="4">
        <v>12.22</v>
      </c>
      <c r="V39" s="11">
        <v>8.09</v>
      </c>
      <c r="W39" s="11">
        <f t="shared" si="0"/>
        <v>31.616825959111125</v>
      </c>
      <c r="X39" s="11">
        <v>9.39</v>
      </c>
      <c r="Y39" s="11">
        <v>7.82</v>
      </c>
      <c r="AA39" t="s">
        <v>31</v>
      </c>
      <c r="AB39" t="s">
        <v>32</v>
      </c>
    </row>
    <row r="40" spans="1:28" x14ac:dyDescent="0.3">
      <c r="G40" s="5"/>
      <c r="H40" s="5"/>
      <c r="I40" s="5"/>
      <c r="L40" s="11"/>
      <c r="M40" s="7"/>
      <c r="N40" s="11"/>
      <c r="O40" s="11"/>
      <c r="P40" s="11"/>
      <c r="R40" s="6"/>
      <c r="S40" s="6"/>
      <c r="T40" s="4"/>
      <c r="V40" s="11"/>
      <c r="W40" s="11"/>
      <c r="X40" s="11"/>
      <c r="Y40" s="11"/>
    </row>
    <row r="41" spans="1:28" x14ac:dyDescent="0.3">
      <c r="A41" t="s">
        <v>53</v>
      </c>
      <c r="B41" t="s">
        <v>79</v>
      </c>
      <c r="E41">
        <v>28</v>
      </c>
      <c r="F41">
        <v>30</v>
      </c>
      <c r="G41" s="5">
        <v>142.5</v>
      </c>
      <c r="H41" s="5">
        <v>600</v>
      </c>
      <c r="I41" s="5">
        <v>1422.5</v>
      </c>
      <c r="J41">
        <v>6500</v>
      </c>
      <c r="L41" s="11">
        <v>1</v>
      </c>
      <c r="M41" s="7">
        <v>6</v>
      </c>
      <c r="N41" s="7">
        <v>35</v>
      </c>
      <c r="O41" s="11">
        <v>57</v>
      </c>
      <c r="P41" s="11">
        <v>66</v>
      </c>
      <c r="R41" s="5">
        <v>30216.38</v>
      </c>
      <c r="S41" s="5">
        <v>34178.089999999997</v>
      </c>
      <c r="T41" s="4">
        <v>10.199999999999999</v>
      </c>
      <c r="V41" s="11">
        <v>2.65</v>
      </c>
      <c r="W41" s="11">
        <f t="shared" si="0"/>
        <v>14.609593850744428</v>
      </c>
      <c r="X41" s="11">
        <v>3.56</v>
      </c>
      <c r="Y41" s="11">
        <v>2.97</v>
      </c>
      <c r="AA41" t="s">
        <v>80</v>
      </c>
      <c r="AB41" t="s">
        <v>81</v>
      </c>
    </row>
    <row r="42" spans="1:28" x14ac:dyDescent="0.3">
      <c r="A42" t="s">
        <v>33</v>
      </c>
      <c r="B42" t="s">
        <v>57</v>
      </c>
      <c r="E42">
        <v>10</v>
      </c>
      <c r="F42">
        <v>25</v>
      </c>
      <c r="G42" s="5">
        <v>461.7</v>
      </c>
      <c r="H42" s="5">
        <v>545.1</v>
      </c>
      <c r="I42" s="5">
        <v>1645</v>
      </c>
      <c r="J42" s="3"/>
      <c r="L42" s="11">
        <v>2</v>
      </c>
      <c r="M42" s="11">
        <v>5</v>
      </c>
      <c r="N42" s="11">
        <v>10</v>
      </c>
      <c r="O42" s="11">
        <v>15</v>
      </c>
      <c r="P42" s="11">
        <v>30</v>
      </c>
      <c r="R42" s="6">
        <v>1410</v>
      </c>
      <c r="S42" s="6">
        <v>2626</v>
      </c>
      <c r="T42" s="21">
        <v>16</v>
      </c>
      <c r="V42" s="11">
        <v>6.45</v>
      </c>
      <c r="W42" s="11">
        <f t="shared" si="0"/>
        <v>14.205726482054942</v>
      </c>
      <c r="X42" s="11">
        <v>5.41</v>
      </c>
      <c r="Y42" s="11">
        <v>4.51</v>
      </c>
      <c r="AA42" t="s">
        <v>33</v>
      </c>
      <c r="AB42" t="s">
        <v>34</v>
      </c>
    </row>
    <row r="43" spans="1:28" x14ac:dyDescent="0.3">
      <c r="G43" s="5"/>
      <c r="H43" s="5"/>
      <c r="I43" s="5"/>
      <c r="J43" s="3"/>
      <c r="L43" s="11"/>
      <c r="M43" s="11" t="s">
        <v>134</v>
      </c>
      <c r="N43" s="11"/>
      <c r="O43" s="11"/>
      <c r="P43" s="11"/>
      <c r="R43" s="6"/>
      <c r="S43" s="6"/>
      <c r="T43" s="21"/>
      <c r="V43" s="11"/>
      <c r="W43" s="11"/>
      <c r="X43" s="11"/>
      <c r="Y43" s="11"/>
    </row>
    <row r="44" spans="1:28" x14ac:dyDescent="0.3">
      <c r="A44" t="s">
        <v>83</v>
      </c>
      <c r="B44" t="s">
        <v>92</v>
      </c>
      <c r="E44">
        <v>120</v>
      </c>
      <c r="F44">
        <v>8.4</v>
      </c>
      <c r="G44" s="5">
        <v>2383</v>
      </c>
      <c r="H44" s="5">
        <v>880</v>
      </c>
      <c r="I44" s="5">
        <v>4480.6899999999996</v>
      </c>
      <c r="J44" s="3">
        <v>2513</v>
      </c>
      <c r="L44" s="11">
        <v>28.79</v>
      </c>
      <c r="M44" s="11">
        <v>58.94</v>
      </c>
      <c r="N44" s="11"/>
      <c r="O44" s="11">
        <v>309.8</v>
      </c>
      <c r="P44" s="11"/>
      <c r="R44" s="6">
        <v>-4681.82</v>
      </c>
      <c r="S44" s="6">
        <v>-4682.28</v>
      </c>
      <c r="T44" s="21">
        <v>3.51</v>
      </c>
      <c r="V44" s="11">
        <v>4.84</v>
      </c>
      <c r="W44" s="11">
        <f t="shared" si="0"/>
        <v>45575.875940040867</v>
      </c>
      <c r="X44" s="11">
        <v>3.91</v>
      </c>
      <c r="Y44" s="11">
        <v>3.26</v>
      </c>
      <c r="AA44" t="s">
        <v>83</v>
      </c>
      <c r="AB44" t="s">
        <v>92</v>
      </c>
    </row>
    <row r="45" spans="1:28" x14ac:dyDescent="0.3">
      <c r="A45" t="s">
        <v>83</v>
      </c>
      <c r="B45" t="s">
        <v>84</v>
      </c>
      <c r="E45">
        <v>100</v>
      </c>
      <c r="F45">
        <v>9.3000000000000007</v>
      </c>
      <c r="G45" s="5">
        <v>194</v>
      </c>
      <c r="H45" s="5">
        <v>868</v>
      </c>
      <c r="I45" s="5">
        <v>1656.38</v>
      </c>
      <c r="J45" s="3">
        <v>2513</v>
      </c>
      <c r="L45" s="11">
        <v>2.74</v>
      </c>
      <c r="M45" s="11">
        <v>47.06</v>
      </c>
      <c r="N45" s="11"/>
      <c r="O45" s="11">
        <v>75.39</v>
      </c>
      <c r="P45" s="11"/>
      <c r="R45" s="6">
        <v>-1663.59</v>
      </c>
      <c r="S45" s="6">
        <v>-1664.35</v>
      </c>
      <c r="T45" s="21">
        <v>3.86</v>
      </c>
      <c r="V45" s="11">
        <v>2.41</v>
      </c>
      <c r="W45" s="11">
        <f t="shared" si="0"/>
        <v>3917.893064278061</v>
      </c>
      <c r="X45" s="11">
        <v>2.92</v>
      </c>
      <c r="Y45" s="11">
        <v>2.44</v>
      </c>
      <c r="AA45" t="s">
        <v>83</v>
      </c>
      <c r="AB45" t="s">
        <v>84</v>
      </c>
    </row>
    <row r="46" spans="1:28" x14ac:dyDescent="0.3">
      <c r="G46" s="5"/>
      <c r="H46" s="5"/>
      <c r="I46" s="5"/>
      <c r="J46" s="3"/>
      <c r="L46" s="11"/>
      <c r="M46" s="11"/>
      <c r="N46" s="11"/>
      <c r="O46" s="11"/>
      <c r="P46" s="11"/>
      <c r="R46" s="6"/>
      <c r="S46" s="6"/>
      <c r="T46" s="21"/>
      <c r="V46" s="11"/>
      <c r="W46" s="11"/>
      <c r="X46" s="11"/>
      <c r="Y46" s="11"/>
    </row>
    <row r="47" spans="1:28" x14ac:dyDescent="0.3">
      <c r="A47" t="s">
        <v>54</v>
      </c>
      <c r="B47" t="s">
        <v>36</v>
      </c>
      <c r="E47">
        <v>15</v>
      </c>
      <c r="F47">
        <v>23</v>
      </c>
      <c r="G47" s="5">
        <v>1236.5999999999999</v>
      </c>
      <c r="H47" s="5">
        <v>1865.09</v>
      </c>
      <c r="I47" s="5">
        <v>3439.01</v>
      </c>
      <c r="J47" s="3"/>
      <c r="L47" s="11"/>
      <c r="M47" s="11">
        <v>39.35</v>
      </c>
      <c r="N47" s="11"/>
      <c r="O47" s="11"/>
      <c r="P47" s="11"/>
      <c r="R47" s="5">
        <v>-151.28</v>
      </c>
      <c r="S47" s="5">
        <v>-220.92</v>
      </c>
      <c r="T47" s="4">
        <v>7.47</v>
      </c>
      <c r="V47" s="11">
        <v>12.84</v>
      </c>
      <c r="W47" s="11">
        <f t="shared" si="0"/>
        <v>31.620641464982608</v>
      </c>
      <c r="X47" s="11">
        <v>12.28</v>
      </c>
      <c r="Y47" s="11">
        <v>11.16</v>
      </c>
      <c r="AA47" t="s">
        <v>54</v>
      </c>
      <c r="AB47" t="s">
        <v>36</v>
      </c>
    </row>
    <row r="48" spans="1:28" x14ac:dyDescent="0.3">
      <c r="A48" t="s">
        <v>54</v>
      </c>
      <c r="B48" t="s">
        <v>101</v>
      </c>
      <c r="E48">
        <v>12</v>
      </c>
      <c r="F48">
        <v>30.3</v>
      </c>
      <c r="G48" s="5">
        <v>1072.51</v>
      </c>
      <c r="H48" s="5">
        <v>2091.06</v>
      </c>
      <c r="I48" s="5">
        <v>3838.11</v>
      </c>
      <c r="J48" s="3"/>
      <c r="L48" s="11"/>
      <c r="M48" s="11">
        <v>31.48</v>
      </c>
      <c r="N48" s="11"/>
      <c r="O48" s="11"/>
      <c r="P48" s="11"/>
      <c r="R48" s="5">
        <v>-264.25</v>
      </c>
      <c r="S48" s="5">
        <v>-438.32</v>
      </c>
      <c r="T48" s="4">
        <v>7.43</v>
      </c>
      <c r="V48" s="11">
        <v>13.23</v>
      </c>
      <c r="W48" s="11">
        <f t="shared" si="0"/>
        <v>26.581446389065164</v>
      </c>
      <c r="X48" s="11">
        <v>16.02</v>
      </c>
      <c r="Y48" s="11">
        <v>14.18</v>
      </c>
      <c r="AA48" t="s">
        <v>54</v>
      </c>
      <c r="AB48" t="s">
        <v>101</v>
      </c>
    </row>
    <row r="49" spans="1:28" x14ac:dyDescent="0.3">
      <c r="A49" t="s">
        <v>54</v>
      </c>
      <c r="B49" t="s">
        <v>55</v>
      </c>
      <c r="E49">
        <v>15</v>
      </c>
      <c r="F49">
        <v>20</v>
      </c>
      <c r="G49" s="5">
        <v>1197.71</v>
      </c>
      <c r="H49" s="5">
        <v>2971.33</v>
      </c>
      <c r="I49" s="5">
        <v>4196.04</v>
      </c>
      <c r="J49" s="3"/>
      <c r="L49" s="11">
        <v>9.56</v>
      </c>
      <c r="M49" s="11"/>
      <c r="N49" s="11">
        <v>28.83</v>
      </c>
      <c r="O49" s="11"/>
      <c r="P49" s="11">
        <v>134.91</v>
      </c>
      <c r="R49" s="6">
        <v>3007.84</v>
      </c>
      <c r="S49" s="6">
        <v>4392.5600000000004</v>
      </c>
      <c r="T49" s="4">
        <v>11.37</v>
      </c>
      <c r="V49" s="11">
        <v>18.11</v>
      </c>
      <c r="W49" s="11">
        <f t="shared" si="0"/>
        <v>44.368494966468383</v>
      </c>
      <c r="X49" s="11">
        <v>25.98</v>
      </c>
      <c r="Y49" s="11">
        <v>20.45</v>
      </c>
      <c r="AA49" t="s">
        <v>54</v>
      </c>
      <c r="AB49" t="s">
        <v>55</v>
      </c>
    </row>
    <row r="50" spans="1:28" x14ac:dyDescent="0.3">
      <c r="A50" t="s">
        <v>54</v>
      </c>
      <c r="B50" t="s">
        <v>79</v>
      </c>
      <c r="E50">
        <v>30</v>
      </c>
      <c r="F50">
        <v>17</v>
      </c>
      <c r="G50" s="5">
        <v>1057.3599999999999</v>
      </c>
      <c r="H50" s="5">
        <v>1039.23</v>
      </c>
      <c r="I50" s="5">
        <v>3036.48</v>
      </c>
      <c r="J50" s="3"/>
      <c r="L50" s="11"/>
      <c r="M50" s="11">
        <v>22.48</v>
      </c>
      <c r="N50" s="11">
        <v>28.11</v>
      </c>
      <c r="O50" s="11">
        <v>50.59</v>
      </c>
      <c r="P50" s="11"/>
      <c r="R50" s="5">
        <v>-266.07</v>
      </c>
      <c r="S50" s="5">
        <v>-295.43</v>
      </c>
      <c r="T50" s="4">
        <v>7.6</v>
      </c>
      <c r="V50" s="11">
        <v>6.7</v>
      </c>
      <c r="W50" s="11">
        <f t="shared" si="0"/>
        <v>59.911875275556341</v>
      </c>
      <c r="X50" s="11">
        <v>8.2899999999999991</v>
      </c>
      <c r="Y50" s="11">
        <v>7.28</v>
      </c>
      <c r="AA50" t="s">
        <v>54</v>
      </c>
      <c r="AB50" t="s">
        <v>79</v>
      </c>
    </row>
    <row r="51" spans="1:28" x14ac:dyDescent="0.3">
      <c r="A51" t="s">
        <v>54</v>
      </c>
      <c r="B51" t="s">
        <v>135</v>
      </c>
      <c r="E51">
        <v>35</v>
      </c>
      <c r="F51">
        <v>13</v>
      </c>
      <c r="G51" s="5">
        <v>1011.11</v>
      </c>
      <c r="H51" s="5">
        <v>1124.8599999999999</v>
      </c>
      <c r="I51" s="5">
        <v>3036.48</v>
      </c>
      <c r="J51" s="3"/>
      <c r="L51" s="11"/>
      <c r="M51" s="11">
        <v>22.48</v>
      </c>
      <c r="N51" s="11">
        <v>28.11</v>
      </c>
      <c r="O51" s="11">
        <v>50.59</v>
      </c>
      <c r="P51" s="11"/>
      <c r="R51" s="5">
        <v>-2786.93</v>
      </c>
      <c r="S51" s="5">
        <v>-2989.09</v>
      </c>
      <c r="T51" s="4">
        <v>5.44</v>
      </c>
      <c r="V51" s="11">
        <v>7.62</v>
      </c>
      <c r="W51" s="11">
        <f t="shared" si="0"/>
        <v>98.671213720480196</v>
      </c>
      <c r="X51" s="11">
        <v>8.93</v>
      </c>
      <c r="Y51" s="11">
        <v>7.51</v>
      </c>
      <c r="AA51" t="s">
        <v>54</v>
      </c>
      <c r="AB51" t="s">
        <v>79</v>
      </c>
    </row>
    <row r="52" spans="1:28" x14ac:dyDescent="0.3">
      <c r="G52" s="5"/>
      <c r="H52" s="5"/>
      <c r="I52" s="5"/>
      <c r="L52" s="11"/>
      <c r="M52" s="11"/>
      <c r="N52" s="11"/>
      <c r="O52" s="11"/>
      <c r="P52" s="11"/>
      <c r="R52" s="5"/>
      <c r="S52" s="5"/>
      <c r="T52" s="4"/>
      <c r="V52" s="11"/>
      <c r="W52" s="11"/>
      <c r="X52" s="11"/>
      <c r="Y52" s="11"/>
    </row>
    <row r="53" spans="1:28" x14ac:dyDescent="0.3">
      <c r="A53" t="s">
        <v>35</v>
      </c>
      <c r="B53" t="s">
        <v>103</v>
      </c>
      <c r="E53">
        <v>10</v>
      </c>
      <c r="F53">
        <v>18</v>
      </c>
      <c r="G53" s="5">
        <v>520</v>
      </c>
      <c r="H53" s="5">
        <v>810</v>
      </c>
      <c r="I53" s="5">
        <v>1415</v>
      </c>
      <c r="J53">
        <v>2700</v>
      </c>
      <c r="L53" s="11"/>
      <c r="M53" s="11">
        <v>29</v>
      </c>
      <c r="N53" s="11"/>
      <c r="O53" s="11"/>
      <c r="P53" s="11"/>
      <c r="R53" s="5">
        <v>674.18</v>
      </c>
      <c r="S53" s="5">
        <v>1255.8699999999999</v>
      </c>
      <c r="T53" s="4">
        <v>11.94</v>
      </c>
      <c r="V53" s="11">
        <v>9.69</v>
      </c>
      <c r="W53" s="11">
        <f t="shared" si="0"/>
        <v>16.971549284116637</v>
      </c>
      <c r="X53" s="11">
        <v>12.64</v>
      </c>
      <c r="Y53" s="11">
        <v>10.53</v>
      </c>
      <c r="AA53" t="s">
        <v>35</v>
      </c>
      <c r="AB53" t="s">
        <v>103</v>
      </c>
    </row>
    <row r="54" spans="1:28" x14ac:dyDescent="0.3">
      <c r="A54" t="s">
        <v>35</v>
      </c>
      <c r="B54" t="s">
        <v>104</v>
      </c>
      <c r="E54">
        <v>10</v>
      </c>
      <c r="F54">
        <v>20</v>
      </c>
      <c r="G54" s="5">
        <v>520</v>
      </c>
      <c r="H54" s="5">
        <v>810</v>
      </c>
      <c r="I54" s="5">
        <v>1515</v>
      </c>
      <c r="J54">
        <v>2700</v>
      </c>
      <c r="L54" s="11"/>
      <c r="M54" s="11">
        <v>26</v>
      </c>
      <c r="N54" s="11"/>
      <c r="O54" s="11"/>
      <c r="P54" s="11"/>
      <c r="R54" s="5">
        <v>583.79999999999995</v>
      </c>
      <c r="S54" s="5">
        <v>1087.55</v>
      </c>
      <c r="T54" s="4">
        <v>11.3</v>
      </c>
      <c r="V54" s="11">
        <v>9.1199999999999992</v>
      </c>
      <c r="W54" s="11">
        <f t="shared" si="0"/>
        <v>16.35385685434137</v>
      </c>
      <c r="X54" s="11">
        <v>11.91</v>
      </c>
      <c r="Y54" s="11">
        <v>9.92</v>
      </c>
      <c r="AA54" t="s">
        <v>35</v>
      </c>
      <c r="AB54" t="s">
        <v>104</v>
      </c>
    </row>
    <row r="55" spans="1:28" x14ac:dyDescent="0.3">
      <c r="A55" t="s">
        <v>35</v>
      </c>
      <c r="B55" t="s">
        <v>46</v>
      </c>
      <c r="E55">
        <v>10</v>
      </c>
      <c r="F55">
        <v>25</v>
      </c>
      <c r="G55" s="5">
        <v>433</v>
      </c>
      <c r="H55" s="5">
        <v>866</v>
      </c>
      <c r="I55" s="5">
        <v>1474</v>
      </c>
      <c r="J55">
        <v>2750</v>
      </c>
      <c r="L55" s="11"/>
      <c r="M55" s="11">
        <v>24</v>
      </c>
      <c r="N55" s="11"/>
      <c r="O55" s="11"/>
      <c r="P55" s="11"/>
      <c r="R55" s="6">
        <v>1123.44</v>
      </c>
      <c r="S55" s="6">
        <v>2092.83</v>
      </c>
      <c r="T55" s="21">
        <v>14.1</v>
      </c>
      <c r="V55" s="11">
        <v>6.62</v>
      </c>
      <c r="W55" s="11">
        <f t="shared" si="0"/>
        <v>12.729021783920356</v>
      </c>
      <c r="X55" s="11">
        <v>8.8800000000000008</v>
      </c>
      <c r="Y55" s="11">
        <v>7.4</v>
      </c>
      <c r="AA55" t="s">
        <v>35</v>
      </c>
      <c r="AB55" t="s">
        <v>46</v>
      </c>
    </row>
    <row r="56" spans="1:28" x14ac:dyDescent="0.3">
      <c r="A56" t="s">
        <v>37</v>
      </c>
      <c r="B56" t="s">
        <v>136</v>
      </c>
      <c r="E56">
        <v>12</v>
      </c>
      <c r="F56">
        <v>25</v>
      </c>
      <c r="G56" s="5">
        <v>270</v>
      </c>
      <c r="H56" s="5">
        <v>440</v>
      </c>
      <c r="I56" s="5">
        <v>898</v>
      </c>
      <c r="J56">
        <v>2500</v>
      </c>
      <c r="L56" s="11">
        <v>3.5</v>
      </c>
      <c r="M56" s="11">
        <v>16</v>
      </c>
      <c r="N56">
        <v>18</v>
      </c>
      <c r="O56" s="11">
        <v>26</v>
      </c>
      <c r="P56" s="11">
        <v>45</v>
      </c>
      <c r="R56" s="5">
        <v>413.21</v>
      </c>
      <c r="S56" s="5">
        <v>685.38</v>
      </c>
      <c r="T56" s="4">
        <v>10.02</v>
      </c>
      <c r="V56" s="11">
        <v>4.83</v>
      </c>
      <c r="W56" s="11">
        <f t="shared" si="0"/>
        <v>7.537722549678147</v>
      </c>
      <c r="X56" s="11">
        <v>4.05</v>
      </c>
      <c r="Y56" s="11">
        <v>3.37</v>
      </c>
      <c r="AA56" t="s">
        <v>35</v>
      </c>
      <c r="AB56" t="s">
        <v>102</v>
      </c>
    </row>
    <row r="57" spans="1:28" x14ac:dyDescent="0.3">
      <c r="G57" s="5"/>
      <c r="H57" s="5"/>
      <c r="I57" s="5"/>
      <c r="L57" s="11"/>
      <c r="M57" s="11"/>
      <c r="N57" s="11"/>
      <c r="O57" s="11"/>
      <c r="P57" s="11"/>
      <c r="R57" s="6"/>
      <c r="S57" s="6"/>
      <c r="T57" s="4"/>
      <c r="V57" s="11"/>
      <c r="W57" s="11"/>
      <c r="X57" s="11"/>
      <c r="Y57" s="11"/>
    </row>
    <row r="58" spans="1:28" x14ac:dyDescent="0.3">
      <c r="A58" t="s">
        <v>38</v>
      </c>
      <c r="B58" t="s">
        <v>137</v>
      </c>
      <c r="E58">
        <v>25</v>
      </c>
      <c r="F58">
        <v>13.2</v>
      </c>
      <c r="G58" s="5">
        <v>901.55</v>
      </c>
      <c r="H58" s="5">
        <v>481.65</v>
      </c>
      <c r="I58" s="5">
        <v>1383.2</v>
      </c>
      <c r="J58">
        <v>3000</v>
      </c>
      <c r="L58" s="11">
        <v>3.78</v>
      </c>
      <c r="M58" s="11">
        <v>9.5399999999999991</v>
      </c>
      <c r="N58" s="11">
        <v>29.59</v>
      </c>
      <c r="O58" s="11">
        <v>37.83</v>
      </c>
      <c r="P58" s="11"/>
      <c r="R58" s="6">
        <v>-636.11</v>
      </c>
      <c r="S58" s="6">
        <v>-744.87</v>
      </c>
      <c r="T58" s="4">
        <v>6.04</v>
      </c>
      <c r="V58" s="11">
        <v>6.62</v>
      </c>
      <c r="W58" s="11">
        <f t="shared" si="0"/>
        <v>28.705487549729003</v>
      </c>
      <c r="X58" s="11">
        <v>7.68</v>
      </c>
      <c r="Y58" s="11">
        <v>6.4</v>
      </c>
      <c r="AA58" t="s">
        <v>38</v>
      </c>
      <c r="AB58" t="s">
        <v>59</v>
      </c>
    </row>
    <row r="59" spans="1:28" x14ac:dyDescent="0.3">
      <c r="A59" t="s">
        <v>38</v>
      </c>
      <c r="B59" t="s">
        <v>106</v>
      </c>
      <c r="E59">
        <v>25</v>
      </c>
      <c r="F59">
        <v>11.3</v>
      </c>
      <c r="G59" s="5">
        <v>568.1</v>
      </c>
      <c r="H59" s="5">
        <v>372.97</v>
      </c>
      <c r="I59" s="5">
        <v>941.07</v>
      </c>
      <c r="J59">
        <v>2500</v>
      </c>
      <c r="L59" s="11">
        <v>3.78</v>
      </c>
      <c r="M59" s="11">
        <v>9.5399999999999991</v>
      </c>
      <c r="N59" s="11">
        <v>29.59</v>
      </c>
      <c r="O59" s="11">
        <v>37.83</v>
      </c>
      <c r="P59" s="11"/>
      <c r="R59" s="6">
        <v>-223.2</v>
      </c>
      <c r="S59" s="6">
        <v>-261.36</v>
      </c>
      <c r="T59" s="4">
        <v>7.08</v>
      </c>
      <c r="V59" s="11">
        <v>5.36</v>
      </c>
      <c r="W59" s="11">
        <f t="shared" si="0"/>
        <v>22.813786027986268</v>
      </c>
      <c r="X59" s="11">
        <v>6.22</v>
      </c>
      <c r="Y59" s="11">
        <v>5.18</v>
      </c>
      <c r="AA59" t="s">
        <v>38</v>
      </c>
      <c r="AB59" t="s">
        <v>58</v>
      </c>
    </row>
    <row r="60" spans="1:28" x14ac:dyDescent="0.3">
      <c r="A60" t="s">
        <v>38</v>
      </c>
      <c r="B60" t="s">
        <v>140</v>
      </c>
      <c r="E60">
        <v>60</v>
      </c>
      <c r="F60">
        <v>6.2</v>
      </c>
      <c r="G60" s="5">
        <v>325</v>
      </c>
      <c r="H60" s="6">
        <v>284</v>
      </c>
      <c r="I60" s="5">
        <v>759.05</v>
      </c>
      <c r="J60">
        <v>2000</v>
      </c>
      <c r="L60" s="11"/>
      <c r="M60" s="11">
        <v>5.66</v>
      </c>
      <c r="N60" s="11"/>
      <c r="O60" s="11">
        <v>36.25</v>
      </c>
      <c r="P60" s="11">
        <v>52.21</v>
      </c>
      <c r="R60" s="6">
        <v>-1175.71</v>
      </c>
      <c r="S60" s="6">
        <v>-1187.44</v>
      </c>
      <c r="T60" s="4">
        <v>4.16</v>
      </c>
      <c r="V60" s="11">
        <v>4.34</v>
      </c>
      <c r="W60" s="11">
        <f t="shared" si="0"/>
        <v>206.6106832704335</v>
      </c>
      <c r="X60" s="11">
        <v>3.48</v>
      </c>
      <c r="Y60" s="11">
        <v>2.9</v>
      </c>
      <c r="AA60" t="s">
        <v>38</v>
      </c>
      <c r="AB60" t="s">
        <v>139</v>
      </c>
    </row>
    <row r="61" spans="1:28" x14ac:dyDescent="0.3">
      <c r="A61" t="s">
        <v>38</v>
      </c>
      <c r="B61" t="s">
        <v>138</v>
      </c>
      <c r="E61">
        <v>120</v>
      </c>
      <c r="F61">
        <v>4.12</v>
      </c>
      <c r="G61" s="5">
        <v>0</v>
      </c>
      <c r="H61" s="6">
        <v>0</v>
      </c>
      <c r="I61" s="5">
        <v>0</v>
      </c>
      <c r="J61">
        <v>2000</v>
      </c>
      <c r="L61" s="11"/>
      <c r="M61" s="11">
        <v>5.66</v>
      </c>
      <c r="N61" s="11"/>
      <c r="O61" s="11">
        <v>36.25</v>
      </c>
      <c r="P61" s="11">
        <v>52.21</v>
      </c>
      <c r="R61" s="6">
        <v>-578.66999999999996</v>
      </c>
      <c r="S61" s="6">
        <v>-578.73</v>
      </c>
      <c r="T61" s="4">
        <v>3.72</v>
      </c>
      <c r="V61" s="11">
        <v>1.53</v>
      </c>
      <c r="W61" s="11">
        <f t="shared" si="0"/>
        <v>0</v>
      </c>
      <c r="X61" s="11">
        <v>1.23</v>
      </c>
      <c r="Y61" s="11">
        <v>1.02</v>
      </c>
      <c r="AA61" t="s">
        <v>38</v>
      </c>
      <c r="AB61" t="s">
        <v>138</v>
      </c>
    </row>
    <row r="62" spans="1:28" x14ac:dyDescent="0.3">
      <c r="A62" t="s">
        <v>38</v>
      </c>
      <c r="B62" t="s">
        <v>88</v>
      </c>
      <c r="E62">
        <v>40</v>
      </c>
      <c r="F62">
        <v>13.4</v>
      </c>
      <c r="G62" s="5">
        <v>222.39</v>
      </c>
      <c r="H62" s="5">
        <v>1086.1500000000001</v>
      </c>
      <c r="I62" s="5">
        <v>1864.29</v>
      </c>
      <c r="J62">
        <v>2223</v>
      </c>
      <c r="L62" s="11"/>
      <c r="M62" s="11"/>
      <c r="N62" s="11">
        <v>60</v>
      </c>
      <c r="O62" s="11">
        <v>73.33</v>
      </c>
      <c r="P62" s="11">
        <v>80</v>
      </c>
      <c r="R62" s="6">
        <v>-1326.97</v>
      </c>
      <c r="S62" s="6">
        <v>-1391</v>
      </c>
      <c r="T62" s="4">
        <v>6.28</v>
      </c>
      <c r="V62" s="11">
        <v>5.91</v>
      </c>
      <c r="W62" s="11">
        <f t="shared" si="0"/>
        <v>75.561209293412432</v>
      </c>
      <c r="X62" s="11">
        <v>7.32</v>
      </c>
      <c r="Y62" s="11">
        <v>6.1</v>
      </c>
      <c r="AA62" t="s">
        <v>38</v>
      </c>
      <c r="AB62" t="s">
        <v>39</v>
      </c>
    </row>
    <row r="63" spans="1:28" x14ac:dyDescent="0.3">
      <c r="A63" t="s">
        <v>38</v>
      </c>
      <c r="B63" t="s">
        <v>89</v>
      </c>
      <c r="E63">
        <v>45</v>
      </c>
      <c r="F63">
        <v>12</v>
      </c>
      <c r="G63" s="5">
        <v>222.39</v>
      </c>
      <c r="H63" s="5">
        <v>1086.1500000000001</v>
      </c>
      <c r="I63" s="5">
        <v>1864.29</v>
      </c>
      <c r="J63">
        <v>2347</v>
      </c>
      <c r="L63" s="11"/>
      <c r="M63" s="11"/>
      <c r="N63" s="11">
        <v>60</v>
      </c>
      <c r="O63" s="11">
        <v>73.33</v>
      </c>
      <c r="P63" s="11">
        <v>80</v>
      </c>
      <c r="R63" s="6">
        <v>-1918.78</v>
      </c>
      <c r="S63" s="6">
        <v>-1980.84</v>
      </c>
      <c r="T63" s="4">
        <v>5.41</v>
      </c>
      <c r="V63" s="11">
        <v>5.92</v>
      </c>
      <c r="W63" s="11">
        <f t="shared" si="0"/>
        <v>110.20180480338848</v>
      </c>
      <c r="X63" s="11">
        <v>7.34</v>
      </c>
      <c r="Y63" s="11">
        <v>6.11</v>
      </c>
      <c r="AA63" t="s">
        <v>38</v>
      </c>
      <c r="AB63" t="s">
        <v>78</v>
      </c>
    </row>
    <row r="64" spans="1:28" x14ac:dyDescent="0.3">
      <c r="G64" s="5"/>
      <c r="H64" s="5"/>
      <c r="I64" s="5"/>
      <c r="L64" s="11"/>
      <c r="M64" s="11"/>
      <c r="N64" s="11"/>
      <c r="O64" s="11"/>
      <c r="P64" s="11"/>
      <c r="R64" s="5"/>
      <c r="S64" s="5"/>
      <c r="T64" s="4"/>
      <c r="V64" s="11"/>
      <c r="W64" s="11"/>
      <c r="X64" s="11"/>
      <c r="Y64" s="11"/>
    </row>
    <row r="65" spans="1:28" x14ac:dyDescent="0.3">
      <c r="A65" t="s">
        <v>60</v>
      </c>
      <c r="B65" t="s">
        <v>105</v>
      </c>
      <c r="E65">
        <v>7</v>
      </c>
      <c r="F65">
        <v>21</v>
      </c>
      <c r="G65" s="5"/>
      <c r="H65" s="5">
        <v>1251</v>
      </c>
      <c r="I65" s="5">
        <v>2103</v>
      </c>
      <c r="J65">
        <v>2909</v>
      </c>
      <c r="L65" s="11">
        <v>8.5</v>
      </c>
      <c r="M65" s="11">
        <v>42.2</v>
      </c>
      <c r="N65" s="11">
        <v>60.2</v>
      </c>
      <c r="O65" s="11"/>
      <c r="P65" s="11"/>
      <c r="R65" s="6">
        <v>1413.96</v>
      </c>
      <c r="S65" s="6">
        <v>2909</v>
      </c>
      <c r="T65" s="4">
        <v>18.77</v>
      </c>
      <c r="V65" s="11">
        <v>21.69</v>
      </c>
      <c r="W65" s="11">
        <f t="shared" si="0"/>
        <v>24.518179845192734</v>
      </c>
      <c r="X65" s="11">
        <v>17.91</v>
      </c>
      <c r="Y65" s="11">
        <v>17.559999999999999</v>
      </c>
      <c r="AA65" t="s">
        <v>60</v>
      </c>
      <c r="AB65" t="s">
        <v>85</v>
      </c>
    </row>
    <row r="66" spans="1:28" x14ac:dyDescent="0.3">
      <c r="A66" t="s">
        <v>60</v>
      </c>
      <c r="B66" t="s">
        <v>141</v>
      </c>
      <c r="E66">
        <v>7</v>
      </c>
      <c r="F66">
        <v>19.5</v>
      </c>
      <c r="G66" s="5"/>
      <c r="H66" s="5">
        <v>1134</v>
      </c>
      <c r="I66" s="5">
        <v>1916</v>
      </c>
      <c r="J66">
        <v>2909</v>
      </c>
      <c r="L66" s="11">
        <v>8.5</v>
      </c>
      <c r="M66" s="11">
        <v>42.2</v>
      </c>
      <c r="N66" s="11">
        <v>60.2</v>
      </c>
      <c r="O66" s="11"/>
      <c r="P66" s="11"/>
      <c r="R66" s="6">
        <v>1122</v>
      </c>
      <c r="S66" s="6">
        <v>2693.81</v>
      </c>
      <c r="T66" s="4">
        <v>17.63</v>
      </c>
      <c r="V66" s="11">
        <v>20.74</v>
      </c>
      <c r="W66" s="11">
        <f t="shared" si="0"/>
        <v>24.056317208656129</v>
      </c>
      <c r="X66" s="11">
        <v>20.93</v>
      </c>
      <c r="Y66" s="11">
        <v>20.52</v>
      </c>
      <c r="AA66" t="s">
        <v>60</v>
      </c>
      <c r="AB66" t="s">
        <v>86</v>
      </c>
    </row>
    <row r="67" spans="1:28" ht="15" thickBot="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8"/>
      <c r="M67" s="18"/>
      <c r="N67" s="18"/>
      <c r="O67" s="18"/>
      <c r="P67" s="18"/>
      <c r="Q67" s="16"/>
      <c r="R67" s="16"/>
      <c r="S67" s="16"/>
      <c r="T67" s="19"/>
      <c r="U67" s="16"/>
      <c r="V67" s="22"/>
      <c r="W67" s="22"/>
      <c r="X67" s="22"/>
      <c r="Y67" s="16"/>
      <c r="Z67" s="16"/>
      <c r="AA67" s="16"/>
      <c r="AB67" s="16"/>
    </row>
    <row r="68" spans="1:28" ht="15" thickBot="1" x14ac:dyDescent="0.35">
      <c r="T68" s="4"/>
    </row>
    <row r="69" spans="1:28" x14ac:dyDescent="0.3">
      <c r="A69" s="23" t="s">
        <v>144</v>
      </c>
      <c r="B69" s="24"/>
      <c r="C69" s="24"/>
      <c r="D69" s="25"/>
      <c r="E69" s="25"/>
      <c r="F69" s="25"/>
      <c r="G69" s="25"/>
      <c r="H69" s="25"/>
      <c r="I69" s="26"/>
    </row>
    <row r="70" spans="1:28" x14ac:dyDescent="0.3">
      <c r="A70" s="27" t="s">
        <v>65</v>
      </c>
      <c r="E70" t="s">
        <v>66</v>
      </c>
      <c r="I70" s="28"/>
    </row>
    <row r="71" spans="1:28" x14ac:dyDescent="0.3">
      <c r="A71" s="27" t="s">
        <v>72</v>
      </c>
      <c r="E71" t="s">
        <v>149</v>
      </c>
      <c r="I71" s="28"/>
    </row>
    <row r="72" spans="1:28" x14ac:dyDescent="0.3">
      <c r="A72" s="27" t="s">
        <v>68</v>
      </c>
      <c r="E72" t="s">
        <v>71</v>
      </c>
      <c r="I72" s="28"/>
    </row>
    <row r="73" spans="1:28" x14ac:dyDescent="0.3">
      <c r="A73" s="27" t="s">
        <v>69</v>
      </c>
      <c r="E73" t="s">
        <v>73</v>
      </c>
      <c r="I73" s="28"/>
    </row>
    <row r="74" spans="1:28" x14ac:dyDescent="0.3">
      <c r="A74" s="27" t="s">
        <v>70</v>
      </c>
      <c r="E74" t="s">
        <v>132</v>
      </c>
      <c r="I74" s="28"/>
    </row>
    <row r="75" spans="1:28" x14ac:dyDescent="0.3">
      <c r="A75" s="27" t="s">
        <v>75</v>
      </c>
      <c r="E75" t="s">
        <v>76</v>
      </c>
      <c r="I75" s="28"/>
    </row>
    <row r="76" spans="1:28" x14ac:dyDescent="0.3">
      <c r="A76" s="27" t="s">
        <v>133</v>
      </c>
      <c r="E76" t="s">
        <v>77</v>
      </c>
      <c r="I76" s="28"/>
    </row>
    <row r="77" spans="1:28" x14ac:dyDescent="0.3">
      <c r="A77" s="27" t="s">
        <v>74</v>
      </c>
      <c r="E77" t="s">
        <v>129</v>
      </c>
      <c r="I77" s="28"/>
    </row>
    <row r="78" spans="1:28" x14ac:dyDescent="0.3">
      <c r="A78" s="27" t="s">
        <v>67</v>
      </c>
      <c r="E78" t="s">
        <v>87</v>
      </c>
      <c r="I78" s="28"/>
    </row>
    <row r="79" spans="1:28" x14ac:dyDescent="0.3">
      <c r="A79" s="27" t="s">
        <v>90</v>
      </c>
      <c r="E79" t="s">
        <v>130</v>
      </c>
      <c r="I79" s="28"/>
    </row>
    <row r="80" spans="1:28" x14ac:dyDescent="0.3">
      <c r="A80" s="27" t="s">
        <v>91</v>
      </c>
      <c r="E80" s="12" t="s">
        <v>131</v>
      </c>
      <c r="I80" s="28"/>
    </row>
    <row r="81" spans="1:9" ht="15" thickBot="1" x14ac:dyDescent="0.35">
      <c r="A81" s="29" t="s">
        <v>107</v>
      </c>
      <c r="B81" s="16"/>
      <c r="C81" s="16"/>
      <c r="D81" s="16"/>
      <c r="E81" s="16"/>
      <c r="F81" s="16"/>
      <c r="G81" s="16"/>
      <c r="H81" s="16"/>
      <c r="I81" s="30"/>
    </row>
    <row r="83" spans="1:9" x14ac:dyDescent="0.3">
      <c r="A83" t="s">
        <v>62</v>
      </c>
      <c r="B83" t="s">
        <v>63</v>
      </c>
      <c r="E83" s="8" t="s">
        <v>64</v>
      </c>
    </row>
  </sheetData>
  <mergeCells count="5">
    <mergeCell ref="R5:T5"/>
    <mergeCell ref="G5:I5"/>
    <mergeCell ref="R7:S7"/>
    <mergeCell ref="L5:P5"/>
    <mergeCell ref="X4:Y4"/>
  </mergeCells>
  <phoneticPr fontId="6" type="noConversion"/>
  <hyperlinks>
    <hyperlink ref="E83" r:id="rId1" xr:uid="{00000000-0004-0000-0000-000000000000}"/>
  </hyperlinks>
  <printOptions gridLines="1"/>
  <pageMargins left="0.75" right="0.75" top="0.25" bottom="0.25" header="0" footer="0"/>
  <pageSetup scale="85" fitToWidth="2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Timber, Wood, Carbon 2023</vt:lpstr>
      <vt:lpstr>Sheet2</vt:lpstr>
      <vt:lpstr>Sheet3</vt:lpstr>
      <vt:lpstr>'Timber, Wood, Carbon 2023'!Print_Area</vt:lpstr>
      <vt:lpstr>'Timber, Wood, Carbon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Galt</dc:creator>
  <cp:lastModifiedBy>Frederick Cubbage</cp:lastModifiedBy>
  <cp:lastPrinted>2025-07-05T12:20:31Z</cp:lastPrinted>
  <dcterms:created xsi:type="dcterms:W3CDTF">2012-05-22T19:40:02Z</dcterms:created>
  <dcterms:modified xsi:type="dcterms:W3CDTF">2026-01-15T15:19:46Z</dcterms:modified>
</cp:coreProperties>
</file>